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26"/>
  <workbookPr/>
  <mc:AlternateContent xmlns:mc="http://schemas.openxmlformats.org/markup-compatibility/2006">
    <mc:Choice Requires="x15">
      <x15ac:absPath xmlns:x15ac="http://schemas.microsoft.com/office/spreadsheetml/2010/11/ac" url="C:\Users\Paweł Nakonieczny\Desktop\PN\biuletyn\2021-09\"/>
    </mc:Choice>
  </mc:AlternateContent>
  <xr:revisionPtr revIDLastSave="0" documentId="13_ncr:1_{E218EE33-0A97-45B3-ABF4-93D77CA9A16E}" xr6:coauthVersionLast="47" xr6:coauthVersionMax="47" xr10:uidLastSave="{00000000-0000-0000-0000-000000000000}"/>
  <bookViews>
    <workbookView xWindow="-108" yWindow="-108" windowWidth="23256" windowHeight="13176" xr2:uid="{00000000-000D-0000-FFFF-FFFF00000000}"/>
  </bookViews>
  <sheets>
    <sheet name="Sheet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111" i="1" l="1"/>
  <c r="C111" i="1"/>
  <c r="F108" i="1"/>
  <c r="D108" i="1"/>
  <c r="D111" i="1" s="1"/>
  <c r="E111" i="1" s="1"/>
  <c r="G111" i="1" s="1"/>
  <c r="C108" i="1"/>
  <c r="E107" i="1"/>
  <c r="G107" i="1" s="1"/>
  <c r="E106" i="1"/>
  <c r="G106" i="1" s="1"/>
  <c r="E105" i="1"/>
  <c r="G105" i="1" s="1"/>
  <c r="E104" i="1"/>
  <c r="G104" i="1" s="1"/>
  <c r="E103" i="1"/>
  <c r="G103" i="1" s="1"/>
  <c r="E102" i="1"/>
  <c r="G102" i="1" s="1"/>
  <c r="E101" i="1"/>
  <c r="G101" i="1" s="1"/>
  <c r="E100" i="1"/>
  <c r="G100" i="1" s="1"/>
  <c r="E99" i="1"/>
  <c r="G99" i="1" s="1"/>
  <c r="E98" i="1"/>
  <c r="G98" i="1" s="1"/>
  <c r="E97" i="1"/>
  <c r="G97" i="1" s="1"/>
  <c r="E96" i="1"/>
  <c r="G96" i="1" s="1"/>
  <c r="E95" i="1"/>
  <c r="G95" i="1" s="1"/>
  <c r="E94" i="1"/>
  <c r="G94" i="1" s="1"/>
  <c r="E93" i="1"/>
  <c r="G93" i="1" s="1"/>
  <c r="E92" i="1"/>
  <c r="G92" i="1" s="1"/>
  <c r="E91" i="1"/>
  <c r="G91" i="1" s="1"/>
  <c r="E90" i="1"/>
  <c r="G90" i="1" s="1"/>
  <c r="E89" i="1"/>
  <c r="G89" i="1" s="1"/>
  <c r="E88" i="1"/>
  <c r="G88" i="1" s="1"/>
  <c r="E87" i="1"/>
  <c r="G87" i="1" s="1"/>
  <c r="E86" i="1"/>
  <c r="G86" i="1" s="1"/>
  <c r="E85" i="1"/>
  <c r="G85" i="1" s="1"/>
  <c r="E84" i="1"/>
  <c r="G84" i="1" s="1"/>
  <c r="E83" i="1"/>
  <c r="G83" i="1" s="1"/>
  <c r="E82" i="1"/>
  <c r="G82" i="1" s="1"/>
  <c r="E81" i="1"/>
  <c r="G81" i="1" s="1"/>
  <c r="E80" i="1"/>
  <c r="G80" i="1" s="1"/>
  <c r="E79" i="1"/>
  <c r="G79" i="1" s="1"/>
  <c r="E78" i="1"/>
  <c r="G78" i="1" s="1"/>
  <c r="E77" i="1"/>
  <c r="G77" i="1" s="1"/>
  <c r="E76" i="1"/>
  <c r="G76" i="1" s="1"/>
  <c r="E75" i="1"/>
  <c r="G75" i="1" s="1"/>
  <c r="E74" i="1"/>
  <c r="G74" i="1" s="1"/>
  <c r="E73" i="1"/>
  <c r="G73" i="1" s="1"/>
  <c r="E72" i="1"/>
  <c r="G72" i="1" s="1"/>
  <c r="E71" i="1"/>
  <c r="G71" i="1" s="1"/>
  <c r="E70" i="1"/>
  <c r="G70" i="1" s="1"/>
  <c r="E69" i="1"/>
  <c r="G69" i="1" s="1"/>
  <c r="E68" i="1"/>
  <c r="G68" i="1" s="1"/>
  <c r="E67" i="1"/>
  <c r="G67" i="1" s="1"/>
  <c r="E66" i="1"/>
  <c r="G66" i="1" s="1"/>
  <c r="E65" i="1"/>
  <c r="G65" i="1" s="1"/>
  <c r="E64" i="1"/>
  <c r="G64" i="1" s="1"/>
  <c r="E63" i="1"/>
  <c r="G63" i="1" s="1"/>
  <c r="E62" i="1"/>
  <c r="G62" i="1" s="1"/>
  <c r="E61" i="1"/>
  <c r="G61" i="1" s="1"/>
  <c r="E60" i="1"/>
  <c r="G60" i="1" s="1"/>
  <c r="E59" i="1"/>
  <c r="G59" i="1" s="1"/>
  <c r="E58" i="1"/>
  <c r="G58" i="1" s="1"/>
  <c r="E57" i="1"/>
  <c r="G57" i="1" s="1"/>
  <c r="F54" i="1"/>
  <c r="F110" i="1" s="1"/>
  <c r="F112" i="1" s="1"/>
  <c r="D54" i="1"/>
  <c r="D110" i="1" s="1"/>
  <c r="D112" i="1" s="1"/>
  <c r="C54" i="1"/>
  <c r="C110" i="1" s="1"/>
  <c r="G53" i="1"/>
  <c r="E53" i="1"/>
  <c r="G52" i="1"/>
  <c r="E52" i="1"/>
  <c r="G51" i="1"/>
  <c r="E51" i="1"/>
  <c r="G50" i="1"/>
  <c r="E50" i="1"/>
  <c r="G49" i="1"/>
  <c r="E49" i="1"/>
  <c r="G48" i="1"/>
  <c r="E48" i="1"/>
  <c r="G47" i="1"/>
  <c r="E47" i="1"/>
  <c r="G46" i="1"/>
  <c r="E46" i="1"/>
  <c r="G45" i="1"/>
  <c r="E45" i="1"/>
  <c r="G44" i="1"/>
  <c r="E44" i="1"/>
  <c r="G43" i="1"/>
  <c r="E43" i="1"/>
  <c r="G42" i="1"/>
  <c r="E42" i="1"/>
  <c r="G41" i="1"/>
  <c r="E41" i="1"/>
  <c r="G40" i="1"/>
  <c r="E40" i="1"/>
  <c r="G39" i="1"/>
  <c r="E39" i="1"/>
  <c r="G38" i="1"/>
  <c r="E38" i="1"/>
  <c r="G37" i="1"/>
  <c r="E37" i="1"/>
  <c r="G36" i="1"/>
  <c r="E36" i="1"/>
  <c r="G35" i="1"/>
  <c r="E35" i="1"/>
  <c r="G34" i="1"/>
  <c r="E34" i="1"/>
  <c r="G33" i="1"/>
  <c r="E33" i="1"/>
  <c r="G32" i="1"/>
  <c r="E32" i="1"/>
  <c r="G31" i="1"/>
  <c r="E31" i="1"/>
  <c r="G30" i="1"/>
  <c r="E30" i="1"/>
  <c r="G29" i="1"/>
  <c r="E29" i="1"/>
  <c r="G28" i="1"/>
  <c r="E28" i="1"/>
  <c r="G27" i="1"/>
  <c r="E27" i="1"/>
  <c r="G26" i="1"/>
  <c r="E26" i="1"/>
  <c r="G25" i="1"/>
  <c r="E25" i="1"/>
  <c r="G24" i="1"/>
  <c r="E24" i="1"/>
  <c r="G23" i="1"/>
  <c r="E23" i="1"/>
  <c r="G22" i="1"/>
  <c r="E22" i="1"/>
  <c r="G21" i="1"/>
  <c r="E21" i="1"/>
  <c r="G20" i="1"/>
  <c r="E20" i="1"/>
  <c r="G19" i="1"/>
  <c r="E19" i="1"/>
  <c r="G18" i="1"/>
  <c r="E18" i="1"/>
  <c r="G17" i="1"/>
  <c r="E17" i="1"/>
  <c r="G16" i="1"/>
  <c r="E16" i="1"/>
  <c r="G15" i="1"/>
  <c r="E15" i="1"/>
  <c r="G14" i="1"/>
  <c r="E14" i="1"/>
  <c r="G13" i="1"/>
  <c r="E13" i="1"/>
  <c r="G12" i="1"/>
  <c r="E12" i="1"/>
  <c r="G11" i="1"/>
  <c r="E11" i="1"/>
  <c r="G10" i="1"/>
  <c r="E10" i="1"/>
  <c r="G9" i="1"/>
  <c r="E9" i="1"/>
  <c r="G8" i="1"/>
  <c r="E8" i="1"/>
  <c r="G7" i="1"/>
  <c r="E7" i="1"/>
  <c r="G6" i="1"/>
  <c r="E6" i="1"/>
  <c r="G5" i="1"/>
  <c r="E5" i="1"/>
  <c r="G4" i="1"/>
  <c r="E4" i="1"/>
  <c r="E54" i="1" s="1"/>
  <c r="G54" i="1" s="1"/>
  <c r="C112" i="1" l="1"/>
  <c r="E110" i="1"/>
  <c r="E108" i="1"/>
  <c r="G108" i="1" s="1"/>
  <c r="E112" i="1" l="1"/>
  <c r="G112" i="1" s="1"/>
  <c r="G110" i="1"/>
</calcChain>
</file>

<file path=xl/sharedStrings.xml><?xml version="1.0" encoding="utf-8"?>
<sst xmlns="http://schemas.openxmlformats.org/spreadsheetml/2006/main" count="116" uniqueCount="115">
  <si>
    <t>Zestawienie kosztów i zaliczek na c.o. - sezon 2020/2021</t>
  </si>
  <si>
    <t>Budynki bez podzielników</t>
  </si>
  <si>
    <t>Lp</t>
  </si>
  <si>
    <t>Adres</t>
  </si>
  <si>
    <t>Koszty</t>
  </si>
  <si>
    <t>Zaliczki</t>
  </si>
  <si>
    <t>Różnice</t>
  </si>
  <si>
    <t>m 2</t>
  </si>
  <si>
    <t>Orłowskiego 1-7</t>
  </si>
  <si>
    <t>Orłowskiego 2-8</t>
  </si>
  <si>
    <t>Orłowskiego 9-11</t>
  </si>
  <si>
    <t>Orłowskiego 12-18</t>
  </si>
  <si>
    <t>Orłowskiego 20-34</t>
  </si>
  <si>
    <t>Orłowskiego 23-25</t>
  </si>
  <si>
    <t>Orłowskiego 36-42</t>
  </si>
  <si>
    <t>Orłowskiego 46-64</t>
  </si>
  <si>
    <t>Orłowskiego 66-76</t>
  </si>
  <si>
    <t>Orłowskiego 100-118</t>
  </si>
  <si>
    <t>Osiedlowa 10-16</t>
  </si>
  <si>
    <t>Obozowa 4-10</t>
  </si>
  <si>
    <t>Polna 8-14</t>
  </si>
  <si>
    <t>Powst. W-wy 4</t>
  </si>
  <si>
    <t>Powst. W-wy 6</t>
  </si>
  <si>
    <t>Powst.W. 29-35</t>
  </si>
  <si>
    <t>Więź. Ośw.25-29</t>
  </si>
  <si>
    <t>Garbarska 17-23</t>
  </si>
  <si>
    <t>Garbarska 31-37</t>
  </si>
  <si>
    <t>Garbarska 49-55</t>
  </si>
  <si>
    <t>Szar.Szer. 14-20</t>
  </si>
  <si>
    <t>Szar.Szer. 22-28</t>
  </si>
  <si>
    <t xml:space="preserve">Kasprowicza 10-16 </t>
  </si>
  <si>
    <t>Szar.Szer.32-38</t>
  </si>
  <si>
    <t>Matejki 1-5</t>
  </si>
  <si>
    <t>Chrobrego 7</t>
  </si>
  <si>
    <t>Czarnieckiego12-20</t>
  </si>
  <si>
    <t>Dąbrowskiego</t>
  </si>
  <si>
    <t>Staffa 1-5</t>
  </si>
  <si>
    <t>Staffa 6-10</t>
  </si>
  <si>
    <t>Staffa 7-9</t>
  </si>
  <si>
    <t>Arciszewskiego 4-6</t>
  </si>
  <si>
    <t>Arciszewskiego 11-13</t>
  </si>
  <si>
    <t>Szpitalna 12-22</t>
  </si>
  <si>
    <t>Szpitalna 108-118</t>
  </si>
  <si>
    <t>3 Maja 1-5</t>
  </si>
  <si>
    <t>3 Maja 7-15</t>
  </si>
  <si>
    <t>3 Maja 19</t>
  </si>
  <si>
    <t>3 Maja 21</t>
  </si>
  <si>
    <t>Nojego 6</t>
  </si>
  <si>
    <t>Nojego 8</t>
  </si>
  <si>
    <t>Nideckiego 18</t>
  </si>
  <si>
    <t>Woj. Pol. 2A</t>
  </si>
  <si>
    <t>Nojego 10</t>
  </si>
  <si>
    <t>Woj. Pol. 4</t>
  </si>
  <si>
    <t>Piłsudskiego 4A</t>
  </si>
  <si>
    <t>Piłsudskiego 12</t>
  </si>
  <si>
    <t>Piłsudskiego 18 a-c</t>
  </si>
  <si>
    <t>Powst. Śl. 4</t>
  </si>
  <si>
    <t>Mad Młynówką 26-28</t>
  </si>
  <si>
    <t>Razem:</t>
  </si>
  <si>
    <t>Budynki rozliczane wg podzielników</t>
  </si>
  <si>
    <t xml:space="preserve">Wojska Pol. 2 </t>
  </si>
  <si>
    <t>Piłsudskiego 4</t>
  </si>
  <si>
    <t>Piłsudskiego 6</t>
  </si>
  <si>
    <t>Powst.Śl. 6</t>
  </si>
  <si>
    <t>Powst.Śl.1 a-d</t>
  </si>
  <si>
    <t>Pows.Śl. 5 a-d</t>
  </si>
  <si>
    <t>Powst. Śl. 3 a-d</t>
  </si>
  <si>
    <t>Arciszewskiego 1-5</t>
  </si>
  <si>
    <t>Arciszewskiego 7-9</t>
  </si>
  <si>
    <t>Sadowa 2-4</t>
  </si>
  <si>
    <t>Sadowa 6-10</t>
  </si>
  <si>
    <t>11-go List. 4-8</t>
  </si>
  <si>
    <t>Nad Młynówką 20-24</t>
  </si>
  <si>
    <t>Nad Młynówką 10,12-18</t>
  </si>
  <si>
    <t>Zagrodowa 17,21-23</t>
  </si>
  <si>
    <t>Zagrodowa 25-27</t>
  </si>
  <si>
    <t>Zagrodowa 9-15</t>
  </si>
  <si>
    <t>Zagrodowa 5-7</t>
  </si>
  <si>
    <t>Woj. Pol. 7abc</t>
  </si>
  <si>
    <t>Woj. Pol. 9 ab</t>
  </si>
  <si>
    <t>Woj. Pol 11abcde</t>
  </si>
  <si>
    <t>Olszewskiego 2B</t>
  </si>
  <si>
    <t>Więź.Ośw.13-21</t>
  </si>
  <si>
    <t>Orłowskiego 15-21</t>
  </si>
  <si>
    <t>Orłowskiego 80-90</t>
  </si>
  <si>
    <t>Orłowskiego 92-98</t>
  </si>
  <si>
    <t>Szar.Szer. 4-6</t>
  </si>
  <si>
    <t>Bałandy 6</t>
  </si>
  <si>
    <t>Bałandy 2</t>
  </si>
  <si>
    <t>Nideckiego 20</t>
  </si>
  <si>
    <t>Nideckiego 22</t>
  </si>
  <si>
    <t>Bałandy 10-16</t>
  </si>
  <si>
    <t>Bałandy 18-24</t>
  </si>
  <si>
    <t>Bałandy 34-40</t>
  </si>
  <si>
    <t>Bałandy 26-32</t>
  </si>
  <si>
    <t>Bałandy 9-15</t>
  </si>
  <si>
    <t>Bałandy 42-48</t>
  </si>
  <si>
    <t>Bałandy 17-23</t>
  </si>
  <si>
    <t>Bałandy 4 a-d</t>
  </si>
  <si>
    <t>Nideckiego 13 a,e-i</t>
  </si>
  <si>
    <t>Bałandy 8</t>
  </si>
  <si>
    <t>Szpitalna 96-104</t>
  </si>
  <si>
    <t>Tysiąclecia 29-33</t>
  </si>
  <si>
    <t>Budowlanych 37-41</t>
  </si>
  <si>
    <t>Budowlanych 1-5</t>
  </si>
  <si>
    <t>Budowlanych 13-23</t>
  </si>
  <si>
    <t>Tysiąclecia 55-65</t>
  </si>
  <si>
    <t>Garbarska 41-47</t>
  </si>
  <si>
    <t>Powst. Śl. 7 a-f</t>
  </si>
  <si>
    <t>Szar.Szer. 8-10</t>
  </si>
  <si>
    <t>3-go Maja 23</t>
  </si>
  <si>
    <t>RAZEM:</t>
  </si>
  <si>
    <t>Budynki z podzielnikami</t>
  </si>
  <si>
    <t>Ogółem:</t>
  </si>
  <si>
    <t xml:space="preserve"> + dopłata
- zwrot /m²  p.u.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</si>
</sst>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&quot;zł&quot;"/>
  </numFmts>
  <fonts count="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1"/>
      <name val="Calibri"/>
      <family val="2"/>
      <charset val="238"/>
      <scheme val="minor"/>
    </font>
    <font>
      <b/>
      <sz val="14"/>
      <color theme="1"/>
      <name val="Calibri"/>
      <family val="2"/>
      <charset val="238"/>
      <scheme val="minor"/>
    </font>
    <font>
      <b/>
      <sz val="12"/>
      <color theme="1"/>
      <name val="Calibri"/>
      <family val="2"/>
      <charset val="238"/>
      <scheme val="minor"/>
    </font>
    <font>
      <b/>
      <sz val="10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23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53">
    <xf numFmtId="0" fontId="0" fillId="0" borderId="0" xfId="0"/>
    <xf numFmtId="0" fontId="2" fillId="0" borderId="1" xfId="0" applyFont="1" applyBorder="1" applyAlignment="1">
      <alignment horizontal="center"/>
    </xf>
    <xf numFmtId="0" fontId="2" fillId="0" borderId="2" xfId="0" applyFont="1" applyBorder="1" applyAlignment="1">
      <alignment horizontal="center"/>
    </xf>
    <xf numFmtId="0" fontId="2" fillId="0" borderId="3" xfId="0" applyFont="1" applyBorder="1" applyAlignment="1">
      <alignment horizontal="center"/>
    </xf>
    <xf numFmtId="0" fontId="1" fillId="0" borderId="0" xfId="0" applyFont="1"/>
    <xf numFmtId="0" fontId="2" fillId="0" borderId="0" xfId="0" applyFont="1"/>
    <xf numFmtId="0" fontId="1" fillId="0" borderId="13" xfId="0" applyFont="1" applyBorder="1"/>
    <xf numFmtId="0" fontId="1" fillId="0" borderId="6" xfId="0" applyFont="1" applyBorder="1"/>
    <xf numFmtId="164" fontId="1" fillId="0" borderId="6" xfId="0" applyNumberFormat="1" applyFont="1" applyBorder="1"/>
    <xf numFmtId="164" fontId="1" fillId="0" borderId="7" xfId="0" applyNumberFormat="1" applyFont="1" applyBorder="1"/>
    <xf numFmtId="0" fontId="1" fillId="0" borderId="5" xfId="0" applyFont="1" applyBorder="1"/>
    <xf numFmtId="0" fontId="1" fillId="0" borderId="8" xfId="0" applyFont="1" applyBorder="1"/>
    <xf numFmtId="164" fontId="1" fillId="0" borderId="8" xfId="0" applyNumberFormat="1" applyFont="1" applyBorder="1"/>
    <xf numFmtId="164" fontId="1" fillId="0" borderId="9" xfId="0" applyNumberFormat="1" applyFont="1" applyBorder="1"/>
    <xf numFmtId="0" fontId="1" fillId="0" borderId="10" xfId="0" applyFont="1" applyBorder="1"/>
    <xf numFmtId="0" fontId="1" fillId="0" borderId="11" xfId="0" applyFont="1" applyBorder="1"/>
    <xf numFmtId="164" fontId="1" fillId="0" borderId="11" xfId="0" applyNumberFormat="1" applyFont="1" applyBorder="1"/>
    <xf numFmtId="164" fontId="1" fillId="0" borderId="12" xfId="0" applyNumberFormat="1" applyFont="1" applyBorder="1"/>
    <xf numFmtId="0" fontId="1" fillId="0" borderId="1" xfId="0" applyFont="1" applyBorder="1"/>
    <xf numFmtId="0" fontId="2" fillId="0" borderId="2" xfId="0" applyFont="1" applyBorder="1"/>
    <xf numFmtId="164" fontId="2" fillId="0" borderId="2" xfId="0" applyNumberFormat="1" applyFont="1" applyBorder="1"/>
    <xf numFmtId="164" fontId="1" fillId="0" borderId="3" xfId="0" applyNumberFormat="1" applyFont="1" applyBorder="1"/>
    <xf numFmtId="164" fontId="2" fillId="0" borderId="0" xfId="0" applyNumberFormat="1" applyFont="1"/>
    <xf numFmtId="2" fontId="1" fillId="0" borderId="6" xfId="0" applyNumberFormat="1" applyFont="1" applyBorder="1"/>
    <xf numFmtId="2" fontId="1" fillId="0" borderId="8" xfId="0" applyNumberFormat="1" applyFont="1" applyBorder="1"/>
    <xf numFmtId="2" fontId="1" fillId="0" borderId="11" xfId="0" applyNumberFormat="1" applyFont="1" applyBorder="1"/>
    <xf numFmtId="0" fontId="3" fillId="0" borderId="2" xfId="0" applyFont="1" applyBorder="1"/>
    <xf numFmtId="2" fontId="2" fillId="0" borderId="2" xfId="0" applyNumberFormat="1" applyFont="1" applyBorder="1"/>
    <xf numFmtId="0" fontId="1" fillId="0" borderId="14" xfId="0" applyFont="1" applyBorder="1" applyAlignment="1">
      <alignment horizontal="center"/>
    </xf>
    <xf numFmtId="0" fontId="1" fillId="0" borderId="15" xfId="0" applyFont="1" applyBorder="1" applyAlignment="1">
      <alignment horizontal="center"/>
    </xf>
    <xf numFmtId="0" fontId="1" fillId="0" borderId="16" xfId="0" applyFont="1" applyBorder="1" applyAlignment="1">
      <alignment horizontal="center"/>
    </xf>
    <xf numFmtId="0" fontId="2" fillId="0" borderId="17" xfId="0" applyFont="1" applyBorder="1" applyAlignment="1">
      <alignment horizontal="center"/>
    </xf>
    <xf numFmtId="0" fontId="2" fillId="0" borderId="18" xfId="0" applyFont="1" applyBorder="1" applyAlignment="1">
      <alignment horizontal="center"/>
    </xf>
    <xf numFmtId="164" fontId="2" fillId="0" borderId="18" xfId="0" applyNumberFormat="1" applyFont="1" applyBorder="1"/>
    <xf numFmtId="0" fontId="2" fillId="0" borderId="18" xfId="0" applyFont="1" applyBorder="1"/>
    <xf numFmtId="164" fontId="2" fillId="0" borderId="19" xfId="0" applyNumberFormat="1" applyFont="1" applyBorder="1"/>
    <xf numFmtId="0" fontId="2" fillId="0" borderId="5" xfId="0" applyFont="1" applyBorder="1" applyAlignment="1">
      <alignment horizontal="center"/>
    </xf>
    <xf numFmtId="0" fontId="2" fillId="0" borderId="8" xfId="0" applyFont="1" applyBorder="1" applyAlignment="1">
      <alignment horizontal="center"/>
    </xf>
    <xf numFmtId="164" fontId="2" fillId="0" borderId="8" xfId="0" applyNumberFormat="1" applyFont="1" applyBorder="1"/>
    <xf numFmtId="0" fontId="2" fillId="0" borderId="8" xfId="0" applyFont="1" applyBorder="1"/>
    <xf numFmtId="164" fontId="2" fillId="0" borderId="9" xfId="0" applyNumberFormat="1" applyFont="1" applyBorder="1"/>
    <xf numFmtId="0" fontId="2" fillId="0" borderId="20" xfId="0" applyFont="1" applyBorder="1" applyAlignment="1">
      <alignment horizontal="center"/>
    </xf>
    <xf numFmtId="0" fontId="2" fillId="0" borderId="21" xfId="0" applyFont="1" applyBorder="1" applyAlignment="1">
      <alignment horizontal="center"/>
    </xf>
    <xf numFmtId="164" fontId="2" fillId="0" borderId="21" xfId="0" applyNumberFormat="1" applyFont="1" applyBorder="1"/>
    <xf numFmtId="0" fontId="2" fillId="0" borderId="21" xfId="0" applyFont="1" applyBorder="1"/>
    <xf numFmtId="164" fontId="2" fillId="0" borderId="22" xfId="0" applyNumberFormat="1" applyFont="1" applyBorder="1"/>
    <xf numFmtId="164" fontId="1" fillId="0" borderId="0" xfId="0" applyNumberFormat="1" applyFont="1"/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164" fontId="5" fillId="0" borderId="4" xfId="0" applyNumberFormat="1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 wrapText="1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G112"/>
  <sheetViews>
    <sheetView tabSelected="1" topLeftCell="A18" workbookViewId="0">
      <selection activeCell="C47" sqref="C47"/>
    </sheetView>
  </sheetViews>
  <sheetFormatPr defaultRowHeight="14.4" x14ac:dyDescent="0.3"/>
  <cols>
    <col min="1" max="1" width="4.109375" style="4" customWidth="1"/>
    <col min="2" max="2" width="20.5546875" style="4" customWidth="1"/>
    <col min="3" max="3" width="14.6640625" style="46" customWidth="1"/>
    <col min="4" max="4" width="16" style="46" customWidth="1"/>
    <col min="5" max="5" width="13.5546875" style="4" customWidth="1"/>
    <col min="6" max="6" width="10.6640625" style="4" bestFit="1" customWidth="1"/>
    <col min="7" max="7" width="10.88671875" style="4" customWidth="1"/>
    <col min="8" max="16384" width="8.88671875" style="4"/>
  </cols>
  <sheetData>
    <row r="1" spans="1:7" ht="18.600000000000001" thickBot="1" x14ac:dyDescent="0.35">
      <c r="A1" s="47" t="s">
        <v>0</v>
      </c>
      <c r="B1" s="48"/>
      <c r="C1" s="48"/>
      <c r="D1" s="48"/>
      <c r="E1" s="48"/>
      <c r="F1" s="48"/>
      <c r="G1" s="49"/>
    </row>
    <row r="2" spans="1:7" s="5" customFormat="1" ht="19.8" customHeight="1" thickBot="1" x14ac:dyDescent="0.35">
      <c r="A2" s="47" t="s">
        <v>1</v>
      </c>
      <c r="B2" s="48"/>
      <c r="C2" s="48"/>
      <c r="D2" s="48"/>
      <c r="E2" s="48"/>
      <c r="F2" s="48"/>
      <c r="G2" s="49"/>
    </row>
    <row r="3" spans="1:7" ht="40.799999999999997" customHeight="1" thickBot="1" x14ac:dyDescent="0.35">
      <c r="A3" s="50" t="s">
        <v>2</v>
      </c>
      <c r="B3" s="50" t="s">
        <v>3</v>
      </c>
      <c r="C3" s="51" t="s">
        <v>4</v>
      </c>
      <c r="D3" s="51" t="s">
        <v>5</v>
      </c>
      <c r="E3" s="50" t="s">
        <v>6</v>
      </c>
      <c r="F3" s="50" t="s">
        <v>7</v>
      </c>
      <c r="G3" s="52" t="s">
        <v>114</v>
      </c>
    </row>
    <row r="4" spans="1:7" x14ac:dyDescent="0.3">
      <c r="A4" s="6">
        <v>1</v>
      </c>
      <c r="B4" s="7" t="s">
        <v>8</v>
      </c>
      <c r="C4" s="8">
        <v>68121.100000000006</v>
      </c>
      <c r="D4" s="8">
        <v>66670.44</v>
      </c>
      <c r="E4" s="8">
        <f>C4-D4</f>
        <v>1450.6600000000035</v>
      </c>
      <c r="F4" s="7">
        <v>2141.1</v>
      </c>
      <c r="G4" s="9">
        <f t="shared" ref="G4:G52" si="0">E4/F4</f>
        <v>0.67753024146466934</v>
      </c>
    </row>
    <row r="5" spans="1:7" x14ac:dyDescent="0.3">
      <c r="A5" s="10">
        <v>2</v>
      </c>
      <c r="B5" s="11" t="s">
        <v>9</v>
      </c>
      <c r="C5" s="12">
        <v>76295.08</v>
      </c>
      <c r="D5" s="12">
        <v>74141.5</v>
      </c>
      <c r="E5" s="12">
        <f t="shared" ref="E5:E54" si="1">C5-D5</f>
        <v>2153.5800000000017</v>
      </c>
      <c r="F5" s="11">
        <v>2130.5</v>
      </c>
      <c r="G5" s="13">
        <f t="shared" si="0"/>
        <v>1.0108331377610897</v>
      </c>
    </row>
    <row r="6" spans="1:7" x14ac:dyDescent="0.3">
      <c r="A6" s="10">
        <v>3</v>
      </c>
      <c r="B6" s="11" t="s">
        <v>10</v>
      </c>
      <c r="C6" s="12">
        <v>39641.449999999997</v>
      </c>
      <c r="D6" s="12">
        <v>39778.199999999997</v>
      </c>
      <c r="E6" s="12">
        <f t="shared" si="1"/>
        <v>-136.75</v>
      </c>
      <c r="F6" s="11">
        <v>1069.3</v>
      </c>
      <c r="G6" s="13">
        <f t="shared" si="0"/>
        <v>-0.12788740297390816</v>
      </c>
    </row>
    <row r="7" spans="1:7" x14ac:dyDescent="0.3">
      <c r="A7" s="10">
        <v>4</v>
      </c>
      <c r="B7" s="11" t="s">
        <v>11</v>
      </c>
      <c r="C7" s="12">
        <v>66517.69</v>
      </c>
      <c r="D7" s="12">
        <v>61989.599999999999</v>
      </c>
      <c r="E7" s="12">
        <f t="shared" si="1"/>
        <v>4528.0900000000038</v>
      </c>
      <c r="F7" s="11">
        <v>2152.4</v>
      </c>
      <c r="G7" s="13">
        <f t="shared" si="0"/>
        <v>2.1037400111503453</v>
      </c>
    </row>
    <row r="8" spans="1:7" x14ac:dyDescent="0.3">
      <c r="A8" s="10">
        <v>5</v>
      </c>
      <c r="B8" s="11" t="s">
        <v>12</v>
      </c>
      <c r="C8" s="12">
        <v>143737.26</v>
      </c>
      <c r="D8" s="12">
        <v>138937.20000000001</v>
      </c>
      <c r="E8" s="12">
        <f t="shared" si="1"/>
        <v>4800.0599999999977</v>
      </c>
      <c r="F8" s="11">
        <v>4288.1499999999996</v>
      </c>
      <c r="G8" s="13">
        <f t="shared" si="0"/>
        <v>1.1193778202721449</v>
      </c>
    </row>
    <row r="9" spans="1:7" x14ac:dyDescent="0.3">
      <c r="A9" s="10">
        <v>6</v>
      </c>
      <c r="B9" s="11" t="s">
        <v>13</v>
      </c>
      <c r="C9" s="12">
        <v>41729.040000000001</v>
      </c>
      <c r="D9" s="12">
        <v>38496.6</v>
      </c>
      <c r="E9" s="12">
        <f t="shared" si="1"/>
        <v>3232.4400000000023</v>
      </c>
      <c r="F9" s="11">
        <v>1069.3499999999999</v>
      </c>
      <c r="G9" s="13">
        <f t="shared" si="0"/>
        <v>3.0228082480011245</v>
      </c>
    </row>
    <row r="10" spans="1:7" x14ac:dyDescent="0.3">
      <c r="A10" s="10">
        <v>7</v>
      </c>
      <c r="B10" s="11" t="s">
        <v>14</v>
      </c>
      <c r="C10" s="12">
        <v>68744.72</v>
      </c>
      <c r="D10" s="12">
        <v>67154.399999999994</v>
      </c>
      <c r="E10" s="12">
        <f t="shared" si="1"/>
        <v>1590.320000000007</v>
      </c>
      <c r="F10" s="11">
        <v>2152.4</v>
      </c>
      <c r="G10" s="13">
        <f t="shared" si="0"/>
        <v>0.73885894815090458</v>
      </c>
    </row>
    <row r="11" spans="1:7" x14ac:dyDescent="0.3">
      <c r="A11" s="10">
        <v>8</v>
      </c>
      <c r="B11" s="11" t="s">
        <v>15</v>
      </c>
      <c r="C11" s="12">
        <v>172932.74</v>
      </c>
      <c r="D11" s="12">
        <v>167365.20000000001</v>
      </c>
      <c r="E11" s="12">
        <f t="shared" si="1"/>
        <v>5567.539999999979</v>
      </c>
      <c r="F11" s="11">
        <v>5364.35</v>
      </c>
      <c r="G11" s="13">
        <f t="shared" si="0"/>
        <v>1.0378778416769932</v>
      </c>
    </row>
    <row r="12" spans="1:7" x14ac:dyDescent="0.3">
      <c r="A12" s="10">
        <v>9</v>
      </c>
      <c r="B12" s="11" t="s">
        <v>16</v>
      </c>
      <c r="C12" s="12">
        <v>107024.5</v>
      </c>
      <c r="D12" s="12">
        <v>104290.77</v>
      </c>
      <c r="E12" s="12">
        <f t="shared" si="1"/>
        <v>2733.7299999999959</v>
      </c>
      <c r="F12" s="11">
        <v>3218.8</v>
      </c>
      <c r="G12" s="13">
        <f t="shared" si="0"/>
        <v>0.84930098173232127</v>
      </c>
    </row>
    <row r="13" spans="1:7" x14ac:dyDescent="0.3">
      <c r="A13" s="10">
        <v>10</v>
      </c>
      <c r="B13" s="11" t="s">
        <v>17</v>
      </c>
      <c r="C13" s="12">
        <v>173940.36</v>
      </c>
      <c r="D13" s="12">
        <v>166985.76</v>
      </c>
      <c r="E13" s="12">
        <f t="shared" si="1"/>
        <v>6954.5999999999767</v>
      </c>
      <c r="F13" s="11">
        <v>5153.8500000000004</v>
      </c>
      <c r="G13" s="13">
        <f t="shared" si="0"/>
        <v>1.3493989929858214</v>
      </c>
    </row>
    <row r="14" spans="1:7" x14ac:dyDescent="0.3">
      <c r="A14" s="10">
        <v>11</v>
      </c>
      <c r="B14" s="11" t="s">
        <v>18</v>
      </c>
      <c r="C14" s="12">
        <v>79345.02</v>
      </c>
      <c r="D14" s="12">
        <v>74527.8</v>
      </c>
      <c r="E14" s="12">
        <f t="shared" si="1"/>
        <v>4817.2200000000012</v>
      </c>
      <c r="F14" s="11">
        <v>2141.6</v>
      </c>
      <c r="G14" s="13">
        <f t="shared" si="0"/>
        <v>2.2493556219648867</v>
      </c>
    </row>
    <row r="15" spans="1:7" x14ac:dyDescent="0.3">
      <c r="A15" s="10">
        <v>12</v>
      </c>
      <c r="B15" s="11" t="s">
        <v>19</v>
      </c>
      <c r="C15" s="12">
        <v>78991.69</v>
      </c>
      <c r="D15" s="12">
        <v>74510.399999999994</v>
      </c>
      <c r="E15" s="12">
        <f t="shared" si="1"/>
        <v>4481.2900000000081</v>
      </c>
      <c r="F15" s="11">
        <v>2141.1</v>
      </c>
      <c r="G15" s="13">
        <f t="shared" si="0"/>
        <v>2.0929849142963937</v>
      </c>
    </row>
    <row r="16" spans="1:7" x14ac:dyDescent="0.3">
      <c r="A16" s="10">
        <v>13</v>
      </c>
      <c r="B16" s="11" t="s">
        <v>20</v>
      </c>
      <c r="C16" s="12">
        <v>53315.27</v>
      </c>
      <c r="D16" s="12">
        <v>49590.720000000001</v>
      </c>
      <c r="E16" s="12">
        <f t="shared" si="1"/>
        <v>3724.5499999999956</v>
      </c>
      <c r="F16" s="11">
        <v>1291.44</v>
      </c>
      <c r="G16" s="13">
        <f t="shared" si="0"/>
        <v>2.8840286811621101</v>
      </c>
    </row>
    <row r="17" spans="1:7" x14ac:dyDescent="0.3">
      <c r="A17" s="10">
        <v>14</v>
      </c>
      <c r="B17" s="11" t="s">
        <v>21</v>
      </c>
      <c r="C17" s="12">
        <v>30571.29</v>
      </c>
      <c r="D17" s="12">
        <v>29556.6</v>
      </c>
      <c r="E17" s="12">
        <f t="shared" si="1"/>
        <v>1014.6900000000023</v>
      </c>
      <c r="F17" s="11">
        <v>781.9</v>
      </c>
      <c r="G17" s="13">
        <f t="shared" si="0"/>
        <v>1.297723494052951</v>
      </c>
    </row>
    <row r="18" spans="1:7" x14ac:dyDescent="0.3">
      <c r="A18" s="10">
        <v>15</v>
      </c>
      <c r="B18" s="11" t="s">
        <v>22</v>
      </c>
      <c r="C18" s="12">
        <v>31166.45</v>
      </c>
      <c r="D18" s="12">
        <v>30963</v>
      </c>
      <c r="E18" s="12">
        <f t="shared" si="1"/>
        <v>203.45000000000073</v>
      </c>
      <c r="F18" s="11">
        <v>781.9</v>
      </c>
      <c r="G18" s="13">
        <f t="shared" si="0"/>
        <v>0.26019951400434932</v>
      </c>
    </row>
    <row r="19" spans="1:7" x14ac:dyDescent="0.3">
      <c r="A19" s="10">
        <v>16</v>
      </c>
      <c r="B19" s="11" t="s">
        <v>23</v>
      </c>
      <c r="C19" s="12">
        <v>76988.710000000006</v>
      </c>
      <c r="D19" s="12">
        <v>77084.399999999994</v>
      </c>
      <c r="E19" s="12">
        <f t="shared" si="1"/>
        <v>-95.689999999987776</v>
      </c>
      <c r="F19" s="11">
        <v>2676.5</v>
      </c>
      <c r="G19" s="13">
        <f t="shared" si="0"/>
        <v>-3.5751914814118352E-2</v>
      </c>
    </row>
    <row r="20" spans="1:7" x14ac:dyDescent="0.3">
      <c r="A20" s="10">
        <v>17</v>
      </c>
      <c r="B20" s="11" t="s">
        <v>24</v>
      </c>
      <c r="C20" s="12">
        <v>57753.64</v>
      </c>
      <c r="D20" s="12">
        <v>57306.6</v>
      </c>
      <c r="E20" s="12">
        <f t="shared" si="1"/>
        <v>447.04000000000087</v>
      </c>
      <c r="F20" s="11">
        <v>1989.75</v>
      </c>
      <c r="G20" s="13">
        <f t="shared" si="0"/>
        <v>0.22467144113582152</v>
      </c>
    </row>
    <row r="21" spans="1:7" x14ac:dyDescent="0.3">
      <c r="A21" s="10">
        <v>18</v>
      </c>
      <c r="B21" s="11" t="s">
        <v>25</v>
      </c>
      <c r="C21" s="12">
        <v>76915.539999999994</v>
      </c>
      <c r="D21" s="12">
        <v>74510.399999999994</v>
      </c>
      <c r="E21" s="12">
        <f t="shared" si="1"/>
        <v>2405.1399999999994</v>
      </c>
      <c r="F21" s="11">
        <v>2141.1</v>
      </c>
      <c r="G21" s="13">
        <f t="shared" si="0"/>
        <v>1.1233197888935591</v>
      </c>
    </row>
    <row r="22" spans="1:7" x14ac:dyDescent="0.3">
      <c r="A22" s="10">
        <v>19</v>
      </c>
      <c r="B22" s="11" t="s">
        <v>26</v>
      </c>
      <c r="C22" s="12">
        <v>70627.63</v>
      </c>
      <c r="D22" s="12">
        <v>69372</v>
      </c>
      <c r="E22" s="12">
        <f t="shared" si="1"/>
        <v>1255.6300000000047</v>
      </c>
      <c r="F22" s="11">
        <v>2141.1</v>
      </c>
      <c r="G22" s="13">
        <f t="shared" si="0"/>
        <v>0.5864415487366329</v>
      </c>
    </row>
    <row r="23" spans="1:7" x14ac:dyDescent="0.3">
      <c r="A23" s="10">
        <v>20</v>
      </c>
      <c r="B23" s="11" t="s">
        <v>27</v>
      </c>
      <c r="C23" s="12">
        <v>76904.539999999994</v>
      </c>
      <c r="D23" s="12">
        <v>74510.399999999994</v>
      </c>
      <c r="E23" s="12">
        <f t="shared" si="1"/>
        <v>2394.1399999999994</v>
      </c>
      <c r="F23" s="11">
        <v>2141.1</v>
      </c>
      <c r="G23" s="13">
        <f t="shared" si="0"/>
        <v>1.1181822427724064</v>
      </c>
    </row>
    <row r="24" spans="1:7" x14ac:dyDescent="0.3">
      <c r="A24" s="10">
        <v>21</v>
      </c>
      <c r="B24" s="11" t="s">
        <v>28</v>
      </c>
      <c r="C24" s="12">
        <v>155393.76999999999</v>
      </c>
      <c r="D24" s="12">
        <v>146578.32</v>
      </c>
      <c r="E24" s="12">
        <f t="shared" si="1"/>
        <v>8815.4499999999825</v>
      </c>
      <c r="F24" s="11">
        <v>4362.45</v>
      </c>
      <c r="G24" s="13">
        <f t="shared" si="0"/>
        <v>2.0207566848903675</v>
      </c>
    </row>
    <row r="25" spans="1:7" x14ac:dyDescent="0.3">
      <c r="A25" s="10">
        <v>22</v>
      </c>
      <c r="B25" s="11" t="s">
        <v>29</v>
      </c>
      <c r="C25" s="12">
        <v>69695.5</v>
      </c>
      <c r="D25" s="12">
        <v>70743.240000000005</v>
      </c>
      <c r="E25" s="12">
        <f t="shared" si="1"/>
        <v>-1047.7400000000052</v>
      </c>
      <c r="F25" s="11">
        <v>2032.87</v>
      </c>
      <c r="G25" s="13">
        <f t="shared" si="0"/>
        <v>-0.5153994106853883</v>
      </c>
    </row>
    <row r="26" spans="1:7" x14ac:dyDescent="0.3">
      <c r="A26" s="10">
        <v>23</v>
      </c>
      <c r="B26" s="11" t="s">
        <v>30</v>
      </c>
      <c r="C26" s="12">
        <v>66688.03</v>
      </c>
      <c r="D26" s="12">
        <v>63115.68</v>
      </c>
      <c r="E26" s="12">
        <f t="shared" si="1"/>
        <v>3572.3499999999985</v>
      </c>
      <c r="F26" s="11">
        <v>2446.36</v>
      </c>
      <c r="G26" s="13">
        <f t="shared" si="0"/>
        <v>1.4602715871744136</v>
      </c>
    </row>
    <row r="27" spans="1:7" x14ac:dyDescent="0.3">
      <c r="A27" s="10">
        <v>24</v>
      </c>
      <c r="B27" s="11" t="s">
        <v>31</v>
      </c>
      <c r="C27" s="12">
        <v>59488.62</v>
      </c>
      <c r="D27" s="12">
        <v>57857.279999999999</v>
      </c>
      <c r="E27" s="12">
        <f t="shared" si="1"/>
        <v>1631.3400000000038</v>
      </c>
      <c r="F27" s="11">
        <v>1721.92</v>
      </c>
      <c r="G27" s="13">
        <f t="shared" si="0"/>
        <v>0.94739593012451428</v>
      </c>
    </row>
    <row r="28" spans="1:7" x14ac:dyDescent="0.3">
      <c r="A28" s="10">
        <v>25</v>
      </c>
      <c r="B28" s="11" t="s">
        <v>32</v>
      </c>
      <c r="C28" s="12">
        <v>44482.16</v>
      </c>
      <c r="D28" s="12">
        <v>45123.8</v>
      </c>
      <c r="E28" s="12">
        <f t="shared" si="1"/>
        <v>-641.63999999999942</v>
      </c>
      <c r="F28" s="11">
        <v>1044.5</v>
      </c>
      <c r="G28" s="13">
        <f t="shared" si="0"/>
        <v>-0.61430349449497312</v>
      </c>
    </row>
    <row r="29" spans="1:7" x14ac:dyDescent="0.3">
      <c r="A29" s="10">
        <v>26</v>
      </c>
      <c r="B29" s="11" t="s">
        <v>33</v>
      </c>
      <c r="C29" s="12">
        <v>42918.06</v>
      </c>
      <c r="D29" s="12">
        <v>45418.44</v>
      </c>
      <c r="E29" s="12">
        <f t="shared" si="1"/>
        <v>-2500.3800000000047</v>
      </c>
      <c r="F29" s="11">
        <v>1081.3900000000001</v>
      </c>
      <c r="G29" s="13">
        <f t="shared" si="0"/>
        <v>-2.3121907914813384</v>
      </c>
    </row>
    <row r="30" spans="1:7" x14ac:dyDescent="0.3">
      <c r="A30" s="10">
        <v>27</v>
      </c>
      <c r="B30" s="11" t="s">
        <v>34</v>
      </c>
      <c r="C30" s="12">
        <v>87151.76</v>
      </c>
      <c r="D30" s="12">
        <v>82141.2</v>
      </c>
      <c r="E30" s="12">
        <f t="shared" si="1"/>
        <v>5010.5599999999977</v>
      </c>
      <c r="F30" s="11">
        <v>3111.5</v>
      </c>
      <c r="G30" s="13">
        <f t="shared" si="0"/>
        <v>1.6103358508757826</v>
      </c>
    </row>
    <row r="31" spans="1:7" x14ac:dyDescent="0.3">
      <c r="A31" s="10">
        <v>28</v>
      </c>
      <c r="B31" s="11" t="s">
        <v>35</v>
      </c>
      <c r="C31" s="12">
        <v>140886.22</v>
      </c>
      <c r="D31" s="12">
        <v>132811.20000000001</v>
      </c>
      <c r="E31" s="12">
        <f t="shared" si="1"/>
        <v>8075.0199999999895</v>
      </c>
      <c r="F31" s="11">
        <v>4812</v>
      </c>
      <c r="G31" s="13">
        <f t="shared" si="0"/>
        <v>1.6781005818786345</v>
      </c>
    </row>
    <row r="32" spans="1:7" x14ac:dyDescent="0.3">
      <c r="A32" s="10">
        <v>29</v>
      </c>
      <c r="B32" s="11" t="s">
        <v>36</v>
      </c>
      <c r="C32" s="12">
        <v>72252.990000000005</v>
      </c>
      <c r="D32" s="12">
        <v>71219.3</v>
      </c>
      <c r="E32" s="12">
        <f t="shared" si="1"/>
        <v>1033.6900000000023</v>
      </c>
      <c r="F32" s="11">
        <v>2473</v>
      </c>
      <c r="G32" s="13">
        <f t="shared" si="0"/>
        <v>0.41799029518803166</v>
      </c>
    </row>
    <row r="33" spans="1:7" x14ac:dyDescent="0.3">
      <c r="A33" s="10">
        <v>30</v>
      </c>
      <c r="B33" s="11" t="s">
        <v>37</v>
      </c>
      <c r="C33" s="12">
        <v>74148.61</v>
      </c>
      <c r="D33" s="12">
        <v>71212.800000000003</v>
      </c>
      <c r="E33" s="12">
        <f t="shared" si="1"/>
        <v>2935.8099999999977</v>
      </c>
      <c r="F33" s="11">
        <v>2472.6999999999998</v>
      </c>
      <c r="G33" s="13">
        <f t="shared" si="0"/>
        <v>1.1872891980426246</v>
      </c>
    </row>
    <row r="34" spans="1:7" x14ac:dyDescent="0.3">
      <c r="A34" s="10">
        <v>31</v>
      </c>
      <c r="B34" s="11" t="s">
        <v>38</v>
      </c>
      <c r="C34" s="12">
        <v>46473.36</v>
      </c>
      <c r="D34" s="12">
        <v>45424.800000000003</v>
      </c>
      <c r="E34" s="12">
        <f t="shared" si="1"/>
        <v>1048.5599999999977</v>
      </c>
      <c r="F34" s="11">
        <v>1455.9</v>
      </c>
      <c r="G34" s="13">
        <f t="shared" si="0"/>
        <v>0.72021430043272039</v>
      </c>
    </row>
    <row r="35" spans="1:7" x14ac:dyDescent="0.3">
      <c r="A35" s="10">
        <v>32</v>
      </c>
      <c r="B35" s="11" t="s">
        <v>39</v>
      </c>
      <c r="C35" s="12">
        <v>39076.019999999997</v>
      </c>
      <c r="D35" s="12">
        <v>35832</v>
      </c>
      <c r="E35" s="12">
        <f t="shared" si="1"/>
        <v>3244.0199999999968</v>
      </c>
      <c r="F35" s="11">
        <v>1244.1500000000001</v>
      </c>
      <c r="G35" s="13">
        <f t="shared" si="0"/>
        <v>2.6074187196077614</v>
      </c>
    </row>
    <row r="36" spans="1:7" x14ac:dyDescent="0.3">
      <c r="A36" s="10">
        <v>33</v>
      </c>
      <c r="B36" s="11" t="s">
        <v>40</v>
      </c>
      <c r="C36" s="12">
        <v>40772.410000000003</v>
      </c>
      <c r="D36" s="12">
        <v>37348.800000000003</v>
      </c>
      <c r="E36" s="12">
        <f t="shared" si="1"/>
        <v>3423.6100000000006</v>
      </c>
      <c r="F36" s="11">
        <v>1244.9000000000001</v>
      </c>
      <c r="G36" s="13">
        <f t="shared" si="0"/>
        <v>2.7501084424451765</v>
      </c>
    </row>
    <row r="37" spans="1:7" x14ac:dyDescent="0.3">
      <c r="A37" s="10">
        <v>34</v>
      </c>
      <c r="B37" s="11" t="s">
        <v>41</v>
      </c>
      <c r="C37" s="12">
        <v>102974.2</v>
      </c>
      <c r="D37" s="12">
        <v>100543.8</v>
      </c>
      <c r="E37" s="12">
        <f t="shared" si="1"/>
        <v>2430.3999999999942</v>
      </c>
      <c r="F37" s="11">
        <v>3222.6</v>
      </c>
      <c r="G37" s="13">
        <f t="shared" si="0"/>
        <v>0.75417364860671332</v>
      </c>
    </row>
    <row r="38" spans="1:7" x14ac:dyDescent="0.3">
      <c r="A38" s="10">
        <v>35</v>
      </c>
      <c r="B38" s="11" t="s">
        <v>42</v>
      </c>
      <c r="C38" s="12">
        <v>113606.66</v>
      </c>
      <c r="D38" s="12">
        <v>109960.15</v>
      </c>
      <c r="E38" s="12">
        <f t="shared" si="1"/>
        <v>3646.5100000000093</v>
      </c>
      <c r="F38" s="11">
        <v>3727.4</v>
      </c>
      <c r="G38" s="13">
        <f t="shared" si="0"/>
        <v>0.97829854590331311</v>
      </c>
    </row>
    <row r="39" spans="1:7" x14ac:dyDescent="0.3">
      <c r="A39" s="10">
        <v>36</v>
      </c>
      <c r="B39" s="11" t="s">
        <v>43</v>
      </c>
      <c r="C39" s="12">
        <v>145637.9</v>
      </c>
      <c r="D39" s="12">
        <v>139476.48000000001</v>
      </c>
      <c r="E39" s="12">
        <f t="shared" si="1"/>
        <v>6161.4199999999837</v>
      </c>
      <c r="F39" s="11">
        <v>4470.3999999999996</v>
      </c>
      <c r="G39" s="13">
        <f t="shared" si="0"/>
        <v>1.3782704008589799</v>
      </c>
    </row>
    <row r="40" spans="1:7" x14ac:dyDescent="0.3">
      <c r="A40" s="10">
        <v>37</v>
      </c>
      <c r="B40" s="11" t="s">
        <v>44</v>
      </c>
      <c r="C40" s="12">
        <v>243479.12</v>
      </c>
      <c r="D40" s="12">
        <v>232241.24</v>
      </c>
      <c r="E40" s="12">
        <f t="shared" si="1"/>
        <v>11237.880000000005</v>
      </c>
      <c r="F40" s="11">
        <v>7443.7</v>
      </c>
      <c r="G40" s="13">
        <f t="shared" si="0"/>
        <v>1.5097169418434386</v>
      </c>
    </row>
    <row r="41" spans="1:7" x14ac:dyDescent="0.3">
      <c r="A41" s="10">
        <v>38</v>
      </c>
      <c r="B41" s="11" t="s">
        <v>45</v>
      </c>
      <c r="C41" s="12">
        <v>73702.399999999994</v>
      </c>
      <c r="D41" s="12">
        <v>76120.320000000007</v>
      </c>
      <c r="E41" s="12">
        <f t="shared" si="1"/>
        <v>-2417.9200000000128</v>
      </c>
      <c r="F41" s="11">
        <v>1982.3</v>
      </c>
      <c r="G41" s="13">
        <f t="shared" si="0"/>
        <v>-1.2197548302476986</v>
      </c>
    </row>
    <row r="42" spans="1:7" x14ac:dyDescent="0.3">
      <c r="A42" s="10">
        <v>39</v>
      </c>
      <c r="B42" s="11" t="s">
        <v>46</v>
      </c>
      <c r="C42" s="12">
        <v>72743.5</v>
      </c>
      <c r="D42" s="12">
        <v>68984.039999999994</v>
      </c>
      <c r="E42" s="12">
        <f t="shared" si="1"/>
        <v>3759.4600000000064</v>
      </c>
      <c r="F42" s="11">
        <v>1982.3</v>
      </c>
      <c r="G42" s="13">
        <f t="shared" si="0"/>
        <v>1.8965141502295346</v>
      </c>
    </row>
    <row r="43" spans="1:7" x14ac:dyDescent="0.3">
      <c r="A43" s="10">
        <v>40</v>
      </c>
      <c r="B43" s="11" t="s">
        <v>47</v>
      </c>
      <c r="C43" s="12">
        <v>73115.41</v>
      </c>
      <c r="D43" s="12">
        <v>68984.039999999994</v>
      </c>
      <c r="E43" s="12">
        <f t="shared" si="1"/>
        <v>4131.3700000000099</v>
      </c>
      <c r="F43" s="11">
        <v>1982.3</v>
      </c>
      <c r="G43" s="13">
        <f t="shared" si="0"/>
        <v>2.0841295464864098</v>
      </c>
    </row>
    <row r="44" spans="1:7" x14ac:dyDescent="0.3">
      <c r="A44" s="10">
        <v>41</v>
      </c>
      <c r="B44" s="11" t="s">
        <v>48</v>
      </c>
      <c r="C44" s="12">
        <v>73078.210000000006</v>
      </c>
      <c r="D44" s="12">
        <v>67908.960000000006</v>
      </c>
      <c r="E44" s="12">
        <f t="shared" si="1"/>
        <v>5169.25</v>
      </c>
      <c r="F44" s="11">
        <v>2021.1</v>
      </c>
      <c r="G44" s="13">
        <f t="shared" si="0"/>
        <v>2.5576418781851467</v>
      </c>
    </row>
    <row r="45" spans="1:7" x14ac:dyDescent="0.3">
      <c r="A45" s="10">
        <v>42</v>
      </c>
      <c r="B45" s="11" t="s">
        <v>49</v>
      </c>
      <c r="C45" s="12">
        <v>42191.79</v>
      </c>
      <c r="D45" s="12">
        <v>39806.6</v>
      </c>
      <c r="E45" s="12">
        <f t="shared" si="1"/>
        <v>2385.1900000000023</v>
      </c>
      <c r="F45" s="11">
        <v>1567.2</v>
      </c>
      <c r="G45" s="13">
        <f t="shared" si="0"/>
        <v>1.5219435936702415</v>
      </c>
    </row>
    <row r="46" spans="1:7" x14ac:dyDescent="0.3">
      <c r="A46" s="10">
        <v>43</v>
      </c>
      <c r="B46" s="11" t="s">
        <v>50</v>
      </c>
      <c r="C46" s="12">
        <v>30542.240000000002</v>
      </c>
      <c r="D46" s="12">
        <v>28046.25</v>
      </c>
      <c r="E46" s="12">
        <f t="shared" si="1"/>
        <v>2495.9900000000016</v>
      </c>
      <c r="F46" s="11">
        <v>847.3</v>
      </c>
      <c r="G46" s="13">
        <f t="shared" si="0"/>
        <v>2.9458161217986567</v>
      </c>
    </row>
    <row r="47" spans="1:7" x14ac:dyDescent="0.3">
      <c r="A47" s="10">
        <v>44</v>
      </c>
      <c r="B47" s="11" t="s">
        <v>51</v>
      </c>
      <c r="C47" s="12">
        <v>69389.31</v>
      </c>
      <c r="D47" s="12">
        <v>65483.64</v>
      </c>
      <c r="E47" s="12">
        <f t="shared" si="1"/>
        <v>3905.6699999999983</v>
      </c>
      <c r="F47" s="11">
        <v>2021.1</v>
      </c>
      <c r="G47" s="13">
        <f t="shared" si="0"/>
        <v>1.9324476770075694</v>
      </c>
    </row>
    <row r="48" spans="1:7" x14ac:dyDescent="0.3">
      <c r="A48" s="10">
        <v>45</v>
      </c>
      <c r="B48" s="11" t="s">
        <v>52</v>
      </c>
      <c r="C48" s="12">
        <v>153620.17000000001</v>
      </c>
      <c r="D48" s="12">
        <v>140491.01</v>
      </c>
      <c r="E48" s="12">
        <f t="shared" si="1"/>
        <v>13129.160000000003</v>
      </c>
      <c r="F48" s="11">
        <v>4244.41</v>
      </c>
      <c r="G48" s="13">
        <f t="shared" si="0"/>
        <v>3.0932826941789329</v>
      </c>
    </row>
    <row r="49" spans="1:7" x14ac:dyDescent="0.3">
      <c r="A49" s="10">
        <v>46</v>
      </c>
      <c r="B49" s="11" t="s">
        <v>53</v>
      </c>
      <c r="C49" s="12">
        <v>40414.25</v>
      </c>
      <c r="D49" s="12">
        <v>35796.120000000003</v>
      </c>
      <c r="E49" s="12">
        <f t="shared" si="1"/>
        <v>4618.1299999999974</v>
      </c>
      <c r="F49" s="11">
        <v>785</v>
      </c>
      <c r="G49" s="13">
        <f t="shared" si="0"/>
        <v>5.8829681528662388</v>
      </c>
    </row>
    <row r="50" spans="1:7" x14ac:dyDescent="0.3">
      <c r="A50" s="10">
        <v>47</v>
      </c>
      <c r="B50" s="11" t="s">
        <v>54</v>
      </c>
      <c r="C50" s="12">
        <v>153651.82</v>
      </c>
      <c r="D50" s="12">
        <v>137002.79999999999</v>
      </c>
      <c r="E50" s="12">
        <f t="shared" si="1"/>
        <v>16649.020000000019</v>
      </c>
      <c r="F50" s="11">
        <v>3936.8</v>
      </c>
      <c r="G50" s="13">
        <f t="shared" si="0"/>
        <v>4.229074375127011</v>
      </c>
    </row>
    <row r="51" spans="1:7" x14ac:dyDescent="0.3">
      <c r="A51" s="10">
        <v>48</v>
      </c>
      <c r="B51" s="11" t="s">
        <v>55</v>
      </c>
      <c r="C51" s="12">
        <v>74813.47</v>
      </c>
      <c r="D51" s="12">
        <v>68501.399999999994</v>
      </c>
      <c r="E51" s="12">
        <f t="shared" si="1"/>
        <v>6312.070000000007</v>
      </c>
      <c r="F51" s="11">
        <v>1968.4</v>
      </c>
      <c r="G51" s="13">
        <f t="shared" si="0"/>
        <v>3.2067008738061404</v>
      </c>
    </row>
    <row r="52" spans="1:7" x14ac:dyDescent="0.3">
      <c r="A52" s="10">
        <v>49</v>
      </c>
      <c r="B52" s="11" t="s">
        <v>56</v>
      </c>
      <c r="C52" s="12">
        <v>97317</v>
      </c>
      <c r="D52" s="12">
        <v>100227.6</v>
      </c>
      <c r="E52" s="12">
        <f t="shared" si="1"/>
        <v>-2910.6000000000058</v>
      </c>
      <c r="F52" s="11">
        <v>3212.45</v>
      </c>
      <c r="G52" s="13">
        <f t="shared" si="0"/>
        <v>-0.90603744805366804</v>
      </c>
    </row>
    <row r="53" spans="1:7" s="5" customFormat="1" ht="15" thickBot="1" x14ac:dyDescent="0.35">
      <c r="A53" s="14">
        <v>50</v>
      </c>
      <c r="B53" s="15" t="s">
        <v>57</v>
      </c>
      <c r="C53" s="16">
        <v>38089.300000000003</v>
      </c>
      <c r="D53" s="16">
        <v>35331.599999999999</v>
      </c>
      <c r="E53" s="16">
        <f t="shared" si="1"/>
        <v>2757.7000000000044</v>
      </c>
      <c r="F53" s="15">
        <v>1252.9000000000001</v>
      </c>
      <c r="G53" s="17">
        <f>-E53/F53</f>
        <v>-2.2010535557506619</v>
      </c>
    </row>
    <row r="54" spans="1:7" s="5" customFormat="1" ht="15" thickBot="1" x14ac:dyDescent="0.35">
      <c r="A54" s="18"/>
      <c r="B54" s="19" t="s">
        <v>58</v>
      </c>
      <c r="C54" s="20">
        <f>SUM(C4:C53)</f>
        <v>4129057.9800000004</v>
      </c>
      <c r="D54" s="20">
        <f>SUM(D4:D53)</f>
        <v>3957474.899999999</v>
      </c>
      <c r="E54" s="20">
        <f>SUM(E4:E53)</f>
        <v>171583.08</v>
      </c>
      <c r="F54" s="19">
        <f>SUM(F4:F53)</f>
        <v>123138.98999999998</v>
      </c>
      <c r="G54" s="21">
        <f>E54/F54</f>
        <v>1.393409837127948</v>
      </c>
    </row>
    <row r="55" spans="1:7" s="5" customFormat="1" ht="15" thickBot="1" x14ac:dyDescent="0.35">
      <c r="E55" s="22"/>
      <c r="G55" s="22"/>
    </row>
    <row r="56" spans="1:7" ht="15" thickBot="1" x14ac:dyDescent="0.35">
      <c r="A56" s="1" t="s">
        <v>59</v>
      </c>
      <c r="B56" s="2"/>
      <c r="C56" s="2"/>
      <c r="D56" s="2"/>
      <c r="E56" s="2"/>
      <c r="F56" s="2"/>
      <c r="G56" s="3"/>
    </row>
    <row r="57" spans="1:7" x14ac:dyDescent="0.3">
      <c r="A57" s="6">
        <v>1</v>
      </c>
      <c r="B57" s="7" t="s">
        <v>60</v>
      </c>
      <c r="C57" s="8">
        <v>27149.26</v>
      </c>
      <c r="D57" s="8">
        <v>25420.2</v>
      </c>
      <c r="E57" s="8">
        <f>C57-D57</f>
        <v>1729.0599999999977</v>
      </c>
      <c r="F57" s="23">
        <v>847.3</v>
      </c>
      <c r="G57" s="9">
        <f>E57/F57</f>
        <v>2.0406703646878293</v>
      </c>
    </row>
    <row r="58" spans="1:7" x14ac:dyDescent="0.3">
      <c r="A58" s="10">
        <v>2</v>
      </c>
      <c r="B58" s="11" t="s">
        <v>61</v>
      </c>
      <c r="C58" s="12">
        <v>32724.58</v>
      </c>
      <c r="D58" s="12">
        <v>29223.599999999999</v>
      </c>
      <c r="E58" s="12">
        <f t="shared" ref="E58:E107" si="2">C58-D58</f>
        <v>3500.9800000000032</v>
      </c>
      <c r="F58" s="24">
        <v>785.55</v>
      </c>
      <c r="G58" s="13">
        <f t="shared" ref="G58:G108" si="3">E58/F58</f>
        <v>4.4567245878683766</v>
      </c>
    </row>
    <row r="59" spans="1:7" x14ac:dyDescent="0.3">
      <c r="A59" s="10">
        <v>3</v>
      </c>
      <c r="B59" s="11" t="s">
        <v>62</v>
      </c>
      <c r="C59" s="12">
        <v>33479.730000000003</v>
      </c>
      <c r="D59" s="12">
        <v>28246.68</v>
      </c>
      <c r="E59" s="12">
        <f t="shared" si="2"/>
        <v>5233.0500000000029</v>
      </c>
      <c r="F59" s="24">
        <v>784.63</v>
      </c>
      <c r="G59" s="13">
        <f t="shared" si="3"/>
        <v>6.6694492945719679</v>
      </c>
    </row>
    <row r="60" spans="1:7" x14ac:dyDescent="0.3">
      <c r="A60" s="10">
        <v>4</v>
      </c>
      <c r="B60" s="11" t="s">
        <v>63</v>
      </c>
      <c r="C60" s="12">
        <v>89682.07</v>
      </c>
      <c r="D60" s="12">
        <v>92519.52</v>
      </c>
      <c r="E60" s="12">
        <f t="shared" si="2"/>
        <v>-2837.4499999999971</v>
      </c>
      <c r="F60" s="24">
        <v>3212.45</v>
      </c>
      <c r="G60" s="13">
        <f t="shared" si="3"/>
        <v>-0.88326666562903622</v>
      </c>
    </row>
    <row r="61" spans="1:7" x14ac:dyDescent="0.3">
      <c r="A61" s="10">
        <v>5</v>
      </c>
      <c r="B61" s="11" t="s">
        <v>64</v>
      </c>
      <c r="C61" s="12">
        <v>61879.48</v>
      </c>
      <c r="D61" s="12">
        <v>59589.599999999999</v>
      </c>
      <c r="E61" s="12">
        <f t="shared" si="2"/>
        <v>2289.8800000000047</v>
      </c>
      <c r="F61" s="24">
        <v>2159</v>
      </c>
      <c r="G61" s="13">
        <f t="shared" si="3"/>
        <v>1.0606206577119057</v>
      </c>
    </row>
    <row r="62" spans="1:7" x14ac:dyDescent="0.3">
      <c r="A62" s="10">
        <v>6</v>
      </c>
      <c r="B62" s="11" t="s">
        <v>65</v>
      </c>
      <c r="C62" s="12">
        <v>59923.94</v>
      </c>
      <c r="D62" s="12">
        <v>59589.599999999999</v>
      </c>
      <c r="E62" s="12">
        <f t="shared" si="2"/>
        <v>334.34000000000378</v>
      </c>
      <c r="F62" s="24">
        <v>2159</v>
      </c>
      <c r="G62" s="13">
        <f t="shared" si="3"/>
        <v>0.15485873089393412</v>
      </c>
    </row>
    <row r="63" spans="1:7" x14ac:dyDescent="0.3">
      <c r="A63" s="10">
        <v>7</v>
      </c>
      <c r="B63" s="11" t="s">
        <v>66</v>
      </c>
      <c r="C63" s="12">
        <v>60835.59</v>
      </c>
      <c r="D63" s="12">
        <v>59589.599999999999</v>
      </c>
      <c r="E63" s="12">
        <f t="shared" si="2"/>
        <v>1245.989999999998</v>
      </c>
      <c r="F63" s="24">
        <v>2159</v>
      </c>
      <c r="G63" s="13">
        <f t="shared" si="3"/>
        <v>0.57711440481704401</v>
      </c>
    </row>
    <row r="64" spans="1:7" x14ac:dyDescent="0.3">
      <c r="A64" s="10">
        <v>8</v>
      </c>
      <c r="B64" s="11" t="s">
        <v>67</v>
      </c>
      <c r="C64" s="12">
        <v>49215.68</v>
      </c>
      <c r="D64" s="12">
        <v>46888.800000000003</v>
      </c>
      <c r="E64" s="12">
        <f t="shared" si="2"/>
        <v>2326.8799999999974</v>
      </c>
      <c r="F64" s="24">
        <v>1927.21</v>
      </c>
      <c r="G64" s="13">
        <f t="shared" si="3"/>
        <v>1.2073826931159537</v>
      </c>
    </row>
    <row r="65" spans="1:7" x14ac:dyDescent="0.3">
      <c r="A65" s="10">
        <v>9</v>
      </c>
      <c r="B65" s="11" t="s">
        <v>68</v>
      </c>
      <c r="C65" s="12">
        <v>35085.71</v>
      </c>
      <c r="D65" s="12">
        <v>34359.599999999999</v>
      </c>
      <c r="E65" s="12">
        <f t="shared" si="2"/>
        <v>726.11000000000058</v>
      </c>
      <c r="F65" s="24">
        <v>1244.9000000000001</v>
      </c>
      <c r="G65" s="13">
        <f t="shared" si="3"/>
        <v>0.58326773234798013</v>
      </c>
    </row>
    <row r="66" spans="1:7" x14ac:dyDescent="0.3">
      <c r="A66" s="10">
        <v>10</v>
      </c>
      <c r="B66" s="11" t="s">
        <v>69</v>
      </c>
      <c r="C66" s="12">
        <v>27542.66</v>
      </c>
      <c r="D66" s="12">
        <v>27695.64</v>
      </c>
      <c r="E66" s="12">
        <f t="shared" si="2"/>
        <v>-152.97999999999956</v>
      </c>
      <c r="F66" s="24">
        <v>1099.03</v>
      </c>
      <c r="G66" s="13">
        <f t="shared" si="3"/>
        <v>-0.13919547237109048</v>
      </c>
    </row>
    <row r="67" spans="1:7" x14ac:dyDescent="0.3">
      <c r="A67" s="10">
        <v>11</v>
      </c>
      <c r="B67" s="11" t="s">
        <v>70</v>
      </c>
      <c r="C67" s="12">
        <v>37057.82</v>
      </c>
      <c r="D67" s="12">
        <v>38437.199999999997</v>
      </c>
      <c r="E67" s="12">
        <f t="shared" si="2"/>
        <v>-1379.3799999999974</v>
      </c>
      <c r="F67" s="24">
        <v>1685.85</v>
      </c>
      <c r="G67" s="13">
        <f t="shared" si="3"/>
        <v>-0.81821039831538833</v>
      </c>
    </row>
    <row r="68" spans="1:7" x14ac:dyDescent="0.3">
      <c r="A68" s="10">
        <v>12</v>
      </c>
      <c r="B68" s="11" t="s">
        <v>71</v>
      </c>
      <c r="C68" s="12">
        <v>37492.61</v>
      </c>
      <c r="D68" s="12">
        <v>38876.800000000003</v>
      </c>
      <c r="E68" s="12">
        <f t="shared" si="2"/>
        <v>-1384.1900000000023</v>
      </c>
      <c r="F68" s="24">
        <v>1661.13</v>
      </c>
      <c r="G68" s="13">
        <f t="shared" si="3"/>
        <v>-0.83328216334663885</v>
      </c>
    </row>
    <row r="69" spans="1:7" x14ac:dyDescent="0.3">
      <c r="A69" s="10">
        <v>13</v>
      </c>
      <c r="B69" s="11" t="s">
        <v>72</v>
      </c>
      <c r="C69" s="12">
        <v>38035.46</v>
      </c>
      <c r="D69" s="12">
        <v>38786.400000000001</v>
      </c>
      <c r="E69" s="12">
        <f t="shared" si="2"/>
        <v>-750.94000000000233</v>
      </c>
      <c r="F69" s="24">
        <v>1701.15</v>
      </c>
      <c r="G69" s="13">
        <f t="shared" si="3"/>
        <v>-0.44143079681392133</v>
      </c>
    </row>
    <row r="70" spans="1:7" x14ac:dyDescent="0.3">
      <c r="A70" s="10">
        <v>14</v>
      </c>
      <c r="B70" s="11" t="s">
        <v>73</v>
      </c>
      <c r="C70" s="12">
        <v>69157.149999999994</v>
      </c>
      <c r="D70" s="12">
        <v>70999.839999999997</v>
      </c>
      <c r="E70" s="12">
        <f t="shared" si="2"/>
        <v>-1842.6900000000023</v>
      </c>
      <c r="F70" s="24">
        <v>2829.24</v>
      </c>
      <c r="G70" s="13">
        <f t="shared" si="3"/>
        <v>-0.65130211646944147</v>
      </c>
    </row>
    <row r="71" spans="1:7" x14ac:dyDescent="0.3">
      <c r="A71" s="10">
        <v>15</v>
      </c>
      <c r="B71" s="11" t="s">
        <v>74</v>
      </c>
      <c r="C71" s="12">
        <v>55707.09</v>
      </c>
      <c r="D71" s="12">
        <v>57112.2</v>
      </c>
      <c r="E71" s="12">
        <f t="shared" si="2"/>
        <v>-1405.1100000000006</v>
      </c>
      <c r="F71" s="24">
        <v>2266.35</v>
      </c>
      <c r="G71" s="13">
        <f t="shared" si="3"/>
        <v>-0.61998808657091831</v>
      </c>
    </row>
    <row r="72" spans="1:7" x14ac:dyDescent="0.3">
      <c r="A72" s="10">
        <v>16</v>
      </c>
      <c r="B72" s="11" t="s">
        <v>75</v>
      </c>
      <c r="C72" s="12">
        <v>23476.46</v>
      </c>
      <c r="D72" s="12">
        <v>24768</v>
      </c>
      <c r="E72" s="12">
        <f t="shared" si="2"/>
        <v>-1291.5400000000009</v>
      </c>
      <c r="F72" s="24">
        <v>1134.0999999999999</v>
      </c>
      <c r="G72" s="13">
        <f t="shared" si="3"/>
        <v>-1.1388237368838736</v>
      </c>
    </row>
    <row r="73" spans="1:7" x14ac:dyDescent="0.3">
      <c r="A73" s="10">
        <v>17</v>
      </c>
      <c r="B73" s="11" t="s">
        <v>76</v>
      </c>
      <c r="C73" s="12">
        <v>55592.37</v>
      </c>
      <c r="D73" s="12">
        <v>58519.199999999997</v>
      </c>
      <c r="E73" s="12">
        <f t="shared" si="2"/>
        <v>-2926.8299999999945</v>
      </c>
      <c r="F73" s="24">
        <v>2268.1999999999998</v>
      </c>
      <c r="G73" s="13">
        <f t="shared" si="3"/>
        <v>-1.2903756282514747</v>
      </c>
    </row>
    <row r="74" spans="1:7" x14ac:dyDescent="0.3">
      <c r="A74" s="10">
        <v>18</v>
      </c>
      <c r="B74" s="11" t="s">
        <v>77</v>
      </c>
      <c r="C74" s="12">
        <v>26025.08</v>
      </c>
      <c r="D74" s="12">
        <v>28579.200000000001</v>
      </c>
      <c r="E74" s="12">
        <f t="shared" si="2"/>
        <v>-2554.119999999999</v>
      </c>
      <c r="F74" s="24">
        <v>1134.0999999999999</v>
      </c>
      <c r="G74" s="13">
        <f t="shared" si="3"/>
        <v>-2.2521118067189834</v>
      </c>
    </row>
    <row r="75" spans="1:7" x14ac:dyDescent="0.3">
      <c r="A75" s="10">
        <v>19</v>
      </c>
      <c r="B75" s="11" t="s">
        <v>78</v>
      </c>
      <c r="C75" s="12">
        <v>67947.179999999993</v>
      </c>
      <c r="D75" s="12">
        <v>70845.539999999994</v>
      </c>
      <c r="E75" s="12">
        <f t="shared" si="2"/>
        <v>-2898.3600000000006</v>
      </c>
      <c r="F75" s="24">
        <v>1967.9</v>
      </c>
      <c r="G75" s="13">
        <f t="shared" si="3"/>
        <v>-1.4728187407896745</v>
      </c>
    </row>
    <row r="76" spans="1:7" x14ac:dyDescent="0.3">
      <c r="A76" s="10">
        <v>20</v>
      </c>
      <c r="B76" s="11" t="s">
        <v>79</v>
      </c>
      <c r="C76" s="12">
        <v>45504.72</v>
      </c>
      <c r="D76" s="12">
        <v>47318.400000000001</v>
      </c>
      <c r="E76" s="12">
        <f t="shared" si="2"/>
        <v>-1813.6800000000003</v>
      </c>
      <c r="F76" s="24">
        <v>1314.4</v>
      </c>
      <c r="G76" s="13">
        <f t="shared" si="3"/>
        <v>-1.3798539257455875</v>
      </c>
    </row>
    <row r="77" spans="1:7" x14ac:dyDescent="0.3">
      <c r="A77" s="10">
        <v>21</v>
      </c>
      <c r="B77" s="11" t="s">
        <v>80</v>
      </c>
      <c r="C77" s="12">
        <v>86989.46</v>
      </c>
      <c r="D77" s="12">
        <v>91275</v>
      </c>
      <c r="E77" s="12">
        <f t="shared" si="2"/>
        <v>-4285.5399999999936</v>
      </c>
      <c r="F77" s="24">
        <v>3042.5</v>
      </c>
      <c r="G77" s="13">
        <f t="shared" si="3"/>
        <v>-1.4085587510271138</v>
      </c>
    </row>
    <row r="78" spans="1:7" x14ac:dyDescent="0.3">
      <c r="A78" s="10">
        <v>22</v>
      </c>
      <c r="B78" s="11" t="s">
        <v>81</v>
      </c>
      <c r="C78" s="12">
        <v>74801.95</v>
      </c>
      <c r="D78" s="12">
        <v>73532.850000000006</v>
      </c>
      <c r="E78" s="12">
        <f t="shared" si="2"/>
        <v>1269.0999999999913</v>
      </c>
      <c r="F78" s="24">
        <v>3008.37</v>
      </c>
      <c r="G78" s="13">
        <f t="shared" si="3"/>
        <v>0.42185635410537642</v>
      </c>
    </row>
    <row r="79" spans="1:7" x14ac:dyDescent="0.3">
      <c r="A79" s="10">
        <v>23</v>
      </c>
      <c r="B79" s="11" t="s">
        <v>82</v>
      </c>
      <c r="C79" s="12">
        <v>76260.600000000006</v>
      </c>
      <c r="D79" s="12">
        <v>79456</v>
      </c>
      <c r="E79" s="12">
        <f t="shared" si="2"/>
        <v>-3195.3999999999942</v>
      </c>
      <c r="F79" s="24">
        <v>3310.55</v>
      </c>
      <c r="G79" s="13">
        <f t="shared" si="3"/>
        <v>-0.96521725997190622</v>
      </c>
    </row>
    <row r="80" spans="1:7" x14ac:dyDescent="0.3">
      <c r="A80" s="10">
        <v>24</v>
      </c>
      <c r="B80" s="11" t="s">
        <v>83</v>
      </c>
      <c r="C80" s="12">
        <v>58402.53</v>
      </c>
      <c r="D80" s="12">
        <v>59160</v>
      </c>
      <c r="E80" s="12">
        <f t="shared" si="2"/>
        <v>-757.47000000000116</v>
      </c>
      <c r="F80" s="24">
        <v>2143.5</v>
      </c>
      <c r="G80" s="13">
        <f t="shared" si="3"/>
        <v>-0.35337998600419929</v>
      </c>
    </row>
    <row r="81" spans="1:7" x14ac:dyDescent="0.3">
      <c r="A81" s="10">
        <v>25</v>
      </c>
      <c r="B81" s="11" t="s">
        <v>84</v>
      </c>
      <c r="C81" s="12">
        <v>93661.18</v>
      </c>
      <c r="D81" s="12">
        <v>92691.6</v>
      </c>
      <c r="E81" s="12">
        <f t="shared" si="2"/>
        <v>969.57999999998719</v>
      </c>
      <c r="F81" s="24">
        <v>3218.4</v>
      </c>
      <c r="G81" s="13">
        <f t="shared" si="3"/>
        <v>0.30126149639572058</v>
      </c>
    </row>
    <row r="82" spans="1:7" x14ac:dyDescent="0.3">
      <c r="A82" s="10">
        <v>26</v>
      </c>
      <c r="B82" s="11" t="s">
        <v>85</v>
      </c>
      <c r="C82" s="12">
        <v>59248.63</v>
      </c>
      <c r="D82" s="12">
        <v>61989.599999999999</v>
      </c>
      <c r="E82" s="12">
        <f t="shared" si="2"/>
        <v>-2740.9700000000012</v>
      </c>
      <c r="F82" s="24">
        <v>2152.4</v>
      </c>
      <c r="G82" s="13">
        <f t="shared" si="3"/>
        <v>-1.2734482438208516</v>
      </c>
    </row>
    <row r="83" spans="1:7" x14ac:dyDescent="0.3">
      <c r="A83" s="10">
        <v>27</v>
      </c>
      <c r="B83" s="11" t="s">
        <v>86</v>
      </c>
      <c r="C83" s="12">
        <v>79222.87</v>
      </c>
      <c r="D83" s="12">
        <v>80990.16</v>
      </c>
      <c r="E83" s="12">
        <f t="shared" si="2"/>
        <v>-1767.2900000000081</v>
      </c>
      <c r="F83" s="24">
        <v>3374.49</v>
      </c>
      <c r="G83" s="13">
        <f t="shared" si="3"/>
        <v>-0.52372062148650855</v>
      </c>
    </row>
    <row r="84" spans="1:7" x14ac:dyDescent="0.3">
      <c r="A84" s="10">
        <v>28</v>
      </c>
      <c r="B84" s="11" t="s">
        <v>87</v>
      </c>
      <c r="C84" s="12">
        <v>34760.17</v>
      </c>
      <c r="D84" s="12">
        <v>36785.199999999997</v>
      </c>
      <c r="E84" s="12">
        <f t="shared" si="2"/>
        <v>-2025.0299999999988</v>
      </c>
      <c r="F84" s="24">
        <v>1565.3</v>
      </c>
      <c r="G84" s="13">
        <f t="shared" si="3"/>
        <v>-1.2937008880086878</v>
      </c>
    </row>
    <row r="85" spans="1:7" x14ac:dyDescent="0.3">
      <c r="A85" s="10">
        <v>29</v>
      </c>
      <c r="B85" s="11" t="s">
        <v>88</v>
      </c>
      <c r="C85" s="12">
        <v>34839.019999999997</v>
      </c>
      <c r="D85" s="12">
        <v>36785.800000000003</v>
      </c>
      <c r="E85" s="12">
        <f t="shared" si="2"/>
        <v>-1946.7800000000061</v>
      </c>
      <c r="F85" s="24">
        <v>1565.3</v>
      </c>
      <c r="G85" s="13">
        <f t="shared" si="3"/>
        <v>-1.2437104708362654</v>
      </c>
    </row>
    <row r="86" spans="1:7" x14ac:dyDescent="0.3">
      <c r="A86" s="10">
        <v>30</v>
      </c>
      <c r="B86" s="11" t="s">
        <v>89</v>
      </c>
      <c r="C86" s="12">
        <v>33791.21</v>
      </c>
      <c r="D86" s="12">
        <v>34906.9</v>
      </c>
      <c r="E86" s="12">
        <f t="shared" si="2"/>
        <v>-1115.6900000000023</v>
      </c>
      <c r="F86" s="24">
        <v>1565.3</v>
      </c>
      <c r="G86" s="13">
        <f t="shared" si="3"/>
        <v>-0.71276432632722309</v>
      </c>
    </row>
    <row r="87" spans="1:7" x14ac:dyDescent="0.3">
      <c r="A87" s="10">
        <v>31</v>
      </c>
      <c r="B87" s="11" t="s">
        <v>90</v>
      </c>
      <c r="C87" s="12">
        <v>33166.18</v>
      </c>
      <c r="D87" s="12">
        <v>34906.9</v>
      </c>
      <c r="E87" s="12">
        <f t="shared" si="2"/>
        <v>-1740.7200000000012</v>
      </c>
      <c r="F87" s="24">
        <v>1565.3</v>
      </c>
      <c r="G87" s="13">
        <f t="shared" si="3"/>
        <v>-1.1120679741902519</v>
      </c>
    </row>
    <row r="88" spans="1:7" x14ac:dyDescent="0.3">
      <c r="A88" s="10">
        <v>32</v>
      </c>
      <c r="B88" s="11" t="s">
        <v>91</v>
      </c>
      <c r="C88" s="12">
        <v>70673.06</v>
      </c>
      <c r="D88" s="12">
        <v>72886.8</v>
      </c>
      <c r="E88" s="12">
        <f t="shared" si="2"/>
        <v>-2213.7400000000052</v>
      </c>
      <c r="F88" s="24">
        <v>2640.8</v>
      </c>
      <c r="G88" s="13">
        <f t="shared" si="3"/>
        <v>-0.83828385337776623</v>
      </c>
    </row>
    <row r="89" spans="1:7" x14ac:dyDescent="0.3">
      <c r="A89" s="10">
        <v>33</v>
      </c>
      <c r="B89" s="11" t="s">
        <v>92</v>
      </c>
      <c r="C89" s="12">
        <v>72171.75</v>
      </c>
      <c r="D89" s="12">
        <v>71566.3</v>
      </c>
      <c r="E89" s="12">
        <f t="shared" si="2"/>
        <v>605.44999999999709</v>
      </c>
      <c r="F89" s="24">
        <v>2640.8</v>
      </c>
      <c r="G89" s="13">
        <f t="shared" si="3"/>
        <v>0.2292676461678268</v>
      </c>
    </row>
    <row r="90" spans="1:7" x14ac:dyDescent="0.3">
      <c r="A90" s="10">
        <v>34</v>
      </c>
      <c r="B90" s="11" t="s">
        <v>93</v>
      </c>
      <c r="C90" s="12">
        <v>67738.28</v>
      </c>
      <c r="D90" s="12">
        <v>70905.8</v>
      </c>
      <c r="E90" s="12">
        <f t="shared" si="2"/>
        <v>-3167.5200000000041</v>
      </c>
      <c r="F90" s="24">
        <v>2640.8</v>
      </c>
      <c r="G90" s="13">
        <f t="shared" si="3"/>
        <v>-1.1994547106937306</v>
      </c>
    </row>
    <row r="91" spans="1:7" x14ac:dyDescent="0.3">
      <c r="A91" s="10">
        <v>35</v>
      </c>
      <c r="B91" s="11" t="s">
        <v>94</v>
      </c>
      <c r="C91" s="12">
        <v>68174.69</v>
      </c>
      <c r="D91" s="12">
        <v>69057.100000000006</v>
      </c>
      <c r="E91" s="12">
        <f t="shared" si="2"/>
        <v>-882.41000000000349</v>
      </c>
      <c r="F91" s="24">
        <v>2640.8</v>
      </c>
      <c r="G91" s="13">
        <f t="shared" si="3"/>
        <v>-0.33414495607391831</v>
      </c>
    </row>
    <row r="92" spans="1:7" x14ac:dyDescent="0.3">
      <c r="A92" s="10">
        <v>36</v>
      </c>
      <c r="B92" s="11" t="s">
        <v>95</v>
      </c>
      <c r="C92" s="12">
        <v>66354.61</v>
      </c>
      <c r="D92" s="12">
        <v>74323.199999999997</v>
      </c>
      <c r="E92" s="12">
        <f t="shared" si="2"/>
        <v>-7968.5899999999965</v>
      </c>
      <c r="F92" s="24">
        <v>2477.4</v>
      </c>
      <c r="G92" s="13">
        <f t="shared" si="3"/>
        <v>-3.2165132800516654</v>
      </c>
    </row>
    <row r="93" spans="1:7" x14ac:dyDescent="0.3">
      <c r="A93" s="10">
        <v>37</v>
      </c>
      <c r="B93" s="11" t="s">
        <v>96</v>
      </c>
      <c r="C93" s="12">
        <v>67531</v>
      </c>
      <c r="D93" s="12">
        <v>67097.399999999994</v>
      </c>
      <c r="E93" s="12">
        <f t="shared" si="2"/>
        <v>433.60000000000582</v>
      </c>
      <c r="F93" s="24">
        <v>2475.9</v>
      </c>
      <c r="G93" s="13">
        <f t="shared" si="3"/>
        <v>0.17512823619694085</v>
      </c>
    </row>
    <row r="94" spans="1:7" x14ac:dyDescent="0.3">
      <c r="A94" s="10">
        <v>38</v>
      </c>
      <c r="B94" s="11" t="s">
        <v>97</v>
      </c>
      <c r="C94" s="12">
        <v>62431.1</v>
      </c>
      <c r="D94" s="12">
        <v>64165.4</v>
      </c>
      <c r="E94" s="12">
        <f t="shared" si="2"/>
        <v>-1734.3000000000029</v>
      </c>
      <c r="F94" s="24">
        <v>2477.4</v>
      </c>
      <c r="G94" s="13">
        <f t="shared" si="3"/>
        <v>-0.70004843787842208</v>
      </c>
    </row>
    <row r="95" spans="1:7" x14ac:dyDescent="0.3">
      <c r="A95" s="10">
        <v>39</v>
      </c>
      <c r="B95" s="11" t="s">
        <v>98</v>
      </c>
      <c r="C95" s="12">
        <v>69628.97</v>
      </c>
      <c r="D95" s="12">
        <v>69518.86</v>
      </c>
      <c r="E95" s="12">
        <f t="shared" si="2"/>
        <v>110.11000000000058</v>
      </c>
      <c r="F95" s="24">
        <v>2518.81</v>
      </c>
      <c r="G95" s="13">
        <f t="shared" si="3"/>
        <v>4.3715087680293703E-2</v>
      </c>
    </row>
    <row r="96" spans="1:7" x14ac:dyDescent="0.3">
      <c r="A96" s="10">
        <v>40</v>
      </c>
      <c r="B96" s="11" t="s">
        <v>99</v>
      </c>
      <c r="C96" s="12">
        <v>112423.15</v>
      </c>
      <c r="D96" s="12">
        <v>120293.79</v>
      </c>
      <c r="E96" s="12">
        <f t="shared" si="2"/>
        <v>-7870.6399999999994</v>
      </c>
      <c r="F96" s="24">
        <v>4449.2</v>
      </c>
      <c r="G96" s="13">
        <f t="shared" si="3"/>
        <v>-1.769001168749438</v>
      </c>
    </row>
    <row r="97" spans="1:7" x14ac:dyDescent="0.3">
      <c r="A97" s="10">
        <v>41</v>
      </c>
      <c r="B97" s="11" t="s">
        <v>100</v>
      </c>
      <c r="C97" s="12">
        <v>78041.179999999993</v>
      </c>
      <c r="D97" s="12">
        <v>78089.460000000006</v>
      </c>
      <c r="E97" s="12">
        <f t="shared" si="2"/>
        <v>-48.280000000013388</v>
      </c>
      <c r="F97" s="24">
        <v>2647</v>
      </c>
      <c r="G97" s="13">
        <f t="shared" si="3"/>
        <v>-1.8239516433703584E-2</v>
      </c>
    </row>
    <row r="98" spans="1:7" x14ac:dyDescent="0.3">
      <c r="A98" s="10">
        <v>42</v>
      </c>
      <c r="B98" s="11" t="s">
        <v>101</v>
      </c>
      <c r="C98" s="12">
        <v>65721.3</v>
      </c>
      <c r="D98" s="12">
        <v>69199.8</v>
      </c>
      <c r="E98" s="12">
        <f t="shared" si="2"/>
        <v>-3478.5</v>
      </c>
      <c r="F98" s="24">
        <v>3035.05</v>
      </c>
      <c r="G98" s="13">
        <f t="shared" si="3"/>
        <v>-1.1461096192813955</v>
      </c>
    </row>
    <row r="99" spans="1:7" x14ac:dyDescent="0.3">
      <c r="A99" s="10">
        <v>43</v>
      </c>
      <c r="B99" s="11" t="s">
        <v>102</v>
      </c>
      <c r="C99" s="12">
        <v>63182.53</v>
      </c>
      <c r="D99" s="12">
        <v>61774.8</v>
      </c>
      <c r="E99" s="12">
        <f t="shared" si="2"/>
        <v>1407.7299999999959</v>
      </c>
      <c r="F99" s="24">
        <v>2339.9499999999998</v>
      </c>
      <c r="G99" s="13">
        <f t="shared" si="3"/>
        <v>0.60160687194170648</v>
      </c>
    </row>
    <row r="100" spans="1:7" x14ac:dyDescent="0.3">
      <c r="A100" s="10">
        <v>44</v>
      </c>
      <c r="B100" s="11" t="s">
        <v>103</v>
      </c>
      <c r="C100" s="12">
        <v>45941.8</v>
      </c>
      <c r="D100" s="12">
        <v>45496.800000000003</v>
      </c>
      <c r="E100" s="12">
        <f t="shared" si="2"/>
        <v>445</v>
      </c>
      <c r="F100" s="24">
        <v>1944.3</v>
      </c>
      <c r="G100" s="13">
        <f t="shared" si="3"/>
        <v>0.22887414493648101</v>
      </c>
    </row>
    <row r="101" spans="1:7" x14ac:dyDescent="0.3">
      <c r="A101" s="10">
        <v>45</v>
      </c>
      <c r="B101" s="11" t="s">
        <v>104</v>
      </c>
      <c r="C101" s="12">
        <v>43449.85</v>
      </c>
      <c r="D101" s="12">
        <v>44328.6</v>
      </c>
      <c r="E101" s="12">
        <f t="shared" si="2"/>
        <v>-878.75</v>
      </c>
      <c r="F101" s="24">
        <v>1944.3</v>
      </c>
      <c r="G101" s="13">
        <f t="shared" si="3"/>
        <v>-0.4519621457593993</v>
      </c>
    </row>
    <row r="102" spans="1:7" x14ac:dyDescent="0.3">
      <c r="A102" s="10">
        <v>46</v>
      </c>
      <c r="B102" s="11" t="s">
        <v>105</v>
      </c>
      <c r="C102" s="12">
        <v>86678.58</v>
      </c>
      <c r="D102" s="12">
        <v>88659.5</v>
      </c>
      <c r="E102" s="12">
        <f t="shared" si="2"/>
        <v>-1980.9199999999983</v>
      </c>
      <c r="F102" s="24">
        <v>3888.6</v>
      </c>
      <c r="G102" s="13">
        <f t="shared" si="3"/>
        <v>-0.50941727099727363</v>
      </c>
    </row>
    <row r="103" spans="1:7" x14ac:dyDescent="0.3">
      <c r="A103" s="10">
        <v>47</v>
      </c>
      <c r="B103" s="11" t="s">
        <v>106</v>
      </c>
      <c r="C103" s="12">
        <v>82130.27</v>
      </c>
      <c r="D103" s="12">
        <v>89614.8</v>
      </c>
      <c r="E103" s="12">
        <f t="shared" si="2"/>
        <v>-7484.5299999999988</v>
      </c>
      <c r="F103" s="24">
        <v>3733.95</v>
      </c>
      <c r="G103" s="13">
        <f t="shared" si="3"/>
        <v>-2.0044537286251822</v>
      </c>
    </row>
    <row r="104" spans="1:7" x14ac:dyDescent="0.3">
      <c r="A104" s="10">
        <v>48</v>
      </c>
      <c r="B104" s="11" t="s">
        <v>107</v>
      </c>
      <c r="C104" s="12">
        <v>65111.8</v>
      </c>
      <c r="D104" s="12">
        <v>74517</v>
      </c>
      <c r="E104" s="12">
        <f t="shared" si="2"/>
        <v>-9405.1999999999971</v>
      </c>
      <c r="F104" s="24">
        <v>2141.3000000000002</v>
      </c>
      <c r="G104" s="13">
        <f t="shared" si="3"/>
        <v>-4.3922850604772785</v>
      </c>
    </row>
    <row r="105" spans="1:7" x14ac:dyDescent="0.3">
      <c r="A105" s="10">
        <v>49</v>
      </c>
      <c r="B105" s="11" t="s">
        <v>108</v>
      </c>
      <c r="C105" s="12">
        <v>81740.2</v>
      </c>
      <c r="D105" s="12">
        <v>104493</v>
      </c>
      <c r="E105" s="12">
        <f t="shared" si="2"/>
        <v>-22752.800000000003</v>
      </c>
      <c r="F105" s="24">
        <v>3483.05</v>
      </c>
      <c r="G105" s="13">
        <f t="shared" si="3"/>
        <v>-6.5324356526607437</v>
      </c>
    </row>
    <row r="106" spans="1:7" x14ac:dyDescent="0.3">
      <c r="A106" s="10">
        <v>50</v>
      </c>
      <c r="B106" s="11" t="s">
        <v>109</v>
      </c>
      <c r="C106" s="12">
        <v>80777.13</v>
      </c>
      <c r="D106" s="12">
        <v>93135.96</v>
      </c>
      <c r="E106" s="12">
        <f t="shared" si="2"/>
        <v>-12358.830000000002</v>
      </c>
      <c r="F106" s="24">
        <v>3374.49</v>
      </c>
      <c r="G106" s="13">
        <f t="shared" si="3"/>
        <v>-3.6624289892694906</v>
      </c>
    </row>
    <row r="107" spans="1:7" ht="15" thickBot="1" x14ac:dyDescent="0.35">
      <c r="A107" s="14">
        <v>51</v>
      </c>
      <c r="B107" s="15" t="s">
        <v>110</v>
      </c>
      <c r="C107" s="16">
        <v>59882.23</v>
      </c>
      <c r="D107" s="16">
        <v>71362.8</v>
      </c>
      <c r="E107" s="16">
        <f t="shared" si="2"/>
        <v>-11480.57</v>
      </c>
      <c r="F107" s="25">
        <v>1982.3</v>
      </c>
      <c r="G107" s="17">
        <f t="shared" si="3"/>
        <v>-5.7915401301518434</v>
      </c>
    </row>
    <row r="108" spans="1:7" ht="15" thickBot="1" x14ac:dyDescent="0.35">
      <c r="A108" s="18"/>
      <c r="B108" s="26" t="s">
        <v>111</v>
      </c>
      <c r="C108" s="20">
        <f>SUM(C57:C107)</f>
        <v>3008441.9199999995</v>
      </c>
      <c r="D108" s="20">
        <f>SUM(D57:D107)</f>
        <v>3120332.7999999989</v>
      </c>
      <c r="E108" s="20">
        <f>SUM(E57:E107)</f>
        <v>-111890.88000000003</v>
      </c>
      <c r="F108" s="27">
        <f>SUM(F57:F107)</f>
        <v>116328.10000000002</v>
      </c>
      <c r="G108" s="21">
        <f t="shared" si="3"/>
        <v>-0.9618559918024967</v>
      </c>
    </row>
    <row r="109" spans="1:7" ht="15" thickBot="1" x14ac:dyDescent="0.35">
      <c r="A109" s="28"/>
      <c r="B109" s="29"/>
      <c r="C109" s="29"/>
      <c r="D109" s="29"/>
      <c r="E109" s="29"/>
      <c r="F109" s="29"/>
      <c r="G109" s="30"/>
    </row>
    <row r="110" spans="1:7" x14ac:dyDescent="0.3">
      <c r="A110" s="31" t="s">
        <v>1</v>
      </c>
      <c r="B110" s="32"/>
      <c r="C110" s="33">
        <f>C54</f>
        <v>4129057.9800000004</v>
      </c>
      <c r="D110" s="33">
        <f>D54</f>
        <v>3957474.899999999</v>
      </c>
      <c r="E110" s="33">
        <f>C110-D110</f>
        <v>171583.08000000147</v>
      </c>
      <c r="F110" s="34">
        <f>F54</f>
        <v>123138.98999999998</v>
      </c>
      <c r="G110" s="35">
        <f>E110/F110</f>
        <v>1.3934098371279602</v>
      </c>
    </row>
    <row r="111" spans="1:7" x14ac:dyDescent="0.3">
      <c r="A111" s="36" t="s">
        <v>112</v>
      </c>
      <c r="B111" s="37"/>
      <c r="C111" s="38">
        <f>C108</f>
        <v>3008441.9199999995</v>
      </c>
      <c r="D111" s="38">
        <f>D108</f>
        <v>3120332.7999999989</v>
      </c>
      <c r="E111" s="38">
        <f>C111-D111</f>
        <v>-111890.87999999942</v>
      </c>
      <c r="F111" s="39">
        <f>F108</f>
        <v>116328.10000000002</v>
      </c>
      <c r="G111" s="40">
        <f>E111/F111</f>
        <v>-0.96185599180249137</v>
      </c>
    </row>
    <row r="112" spans="1:7" ht="15" thickBot="1" x14ac:dyDescent="0.35">
      <c r="A112" s="41" t="s">
        <v>113</v>
      </c>
      <c r="B112" s="42"/>
      <c r="C112" s="43">
        <f>SUM(C110:C111)</f>
        <v>7137499.9000000004</v>
      </c>
      <c r="D112" s="43">
        <f>SUM(D110:D111)</f>
        <v>7077807.6999999974</v>
      </c>
      <c r="E112" s="43">
        <f>SUM(E110:E111)</f>
        <v>59692.200000002049</v>
      </c>
      <c r="F112" s="44">
        <f>SUM(F110:F111)</f>
        <v>239467.09</v>
      </c>
      <c r="G112" s="45">
        <f>E112/F112</f>
        <v>0.24927099586002424</v>
      </c>
    </row>
  </sheetData>
  <mergeCells count="7">
    <mergeCell ref="A112:B112"/>
    <mergeCell ref="A1:G1"/>
    <mergeCell ref="A2:G2"/>
    <mergeCell ref="A56:G56"/>
    <mergeCell ref="A109:G109"/>
    <mergeCell ref="A110:B110"/>
    <mergeCell ref="A111:B111"/>
  </mergeCells>
  <pageMargins left="0.7" right="0.7" top="0.75" bottom="0.75" header="0.3" footer="0.3"/>
  <pageSetup paperSize="9" scale="96" fitToHeight="0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Paweł Nakonieczny</dc:creator>
  <cp:lastModifiedBy>Paweł Nakonieczny</cp:lastModifiedBy>
  <cp:lastPrinted>2021-09-15T09:50:16Z</cp:lastPrinted>
  <dcterms:created xsi:type="dcterms:W3CDTF">2015-06-05T18:17:20Z</dcterms:created>
  <dcterms:modified xsi:type="dcterms:W3CDTF">2021-09-15T09:50:26Z</dcterms:modified>
</cp:coreProperties>
</file>